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mil\OneDrive - Skandikon\Skrivbordet\"/>
    </mc:Choice>
  </mc:AlternateContent>
  <xr:revisionPtr revIDLastSave="0" documentId="13_ncr:1_{FAACB92A-17B7-452D-9155-1378BCFAC1F1}" xr6:coauthVersionLast="47" xr6:coauthVersionMax="47" xr10:uidLastSave="{00000000-0000-0000-0000-000000000000}"/>
  <bookViews>
    <workbookView xWindow="6960" yWindow="1740" windowWidth="21600" windowHeight="13620" xr2:uid="{00000000-000D-0000-FFFF-FFFF00000000}"/>
  </bookViews>
  <sheets>
    <sheet name="Total" sheetId="10" r:id="rId1"/>
    <sheet name="Q1-2021" sheetId="5" r:id="rId2"/>
    <sheet name="Q2-2021" sheetId="16" r:id="rId3"/>
    <sheet name="Q3-2021" sheetId="17" r:id="rId4"/>
    <sheet name="Q4-2021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0" l="1"/>
  <c r="E7" i="10"/>
  <c r="F7" i="10"/>
  <c r="G7" i="10"/>
  <c r="H7" i="10"/>
  <c r="D8" i="10"/>
  <c r="E8" i="10"/>
  <c r="F8" i="10"/>
  <c r="G8" i="10"/>
  <c r="H8" i="10"/>
  <c r="D9" i="10"/>
  <c r="E9" i="10"/>
  <c r="F9" i="10"/>
  <c r="G9" i="10"/>
  <c r="H9" i="10"/>
  <c r="D10" i="10"/>
  <c r="E10" i="10"/>
  <c r="F10" i="10"/>
  <c r="G10" i="10"/>
  <c r="H10" i="10"/>
  <c r="D11" i="10"/>
  <c r="E11" i="10"/>
  <c r="F11" i="10"/>
  <c r="G11" i="10"/>
  <c r="H11" i="10"/>
  <c r="D12" i="10"/>
  <c r="E12" i="10"/>
  <c r="F12" i="10"/>
  <c r="G12" i="10"/>
  <c r="H12" i="10"/>
  <c r="D13" i="10"/>
  <c r="E13" i="10"/>
  <c r="F13" i="10"/>
  <c r="G13" i="10"/>
  <c r="H13" i="10"/>
  <c r="D14" i="10"/>
  <c r="E14" i="10"/>
  <c r="F14" i="10"/>
  <c r="G14" i="10"/>
  <c r="H14" i="10"/>
  <c r="D15" i="10"/>
  <c r="E15" i="10"/>
  <c r="F15" i="10"/>
  <c r="G15" i="10"/>
  <c r="H15" i="10"/>
  <c r="D16" i="10"/>
  <c r="E16" i="10"/>
  <c r="F16" i="10"/>
  <c r="G16" i="10"/>
  <c r="H16" i="10"/>
  <c r="D17" i="10"/>
  <c r="E17" i="10"/>
  <c r="F17" i="10"/>
  <c r="G17" i="10"/>
  <c r="H17" i="10"/>
  <c r="D18" i="10"/>
  <c r="E18" i="10"/>
  <c r="F18" i="10"/>
  <c r="G18" i="10"/>
  <c r="H18" i="10"/>
  <c r="D19" i="10"/>
  <c r="E19" i="10"/>
  <c r="F19" i="10"/>
  <c r="G19" i="10"/>
  <c r="H19" i="10"/>
  <c r="D20" i="10"/>
  <c r="E20" i="10"/>
  <c r="F20" i="10"/>
  <c r="G20" i="10"/>
  <c r="H20" i="10"/>
  <c r="D21" i="10"/>
  <c r="E21" i="10"/>
  <c r="F21" i="10"/>
  <c r="G21" i="10"/>
  <c r="H21" i="10"/>
  <c r="D22" i="10"/>
  <c r="E22" i="10"/>
  <c r="F22" i="10"/>
  <c r="G22" i="10"/>
  <c r="H22" i="10"/>
  <c r="D23" i="10"/>
  <c r="E23" i="10"/>
  <c r="F23" i="10"/>
  <c r="G23" i="10"/>
  <c r="H23" i="10"/>
  <c r="D24" i="10"/>
  <c r="E24" i="10"/>
  <c r="F24" i="10"/>
  <c r="G24" i="10"/>
  <c r="H24" i="10"/>
  <c r="D25" i="10"/>
  <c r="E25" i="10"/>
  <c r="F25" i="10"/>
  <c r="G25" i="10"/>
  <c r="H25" i="10"/>
  <c r="D26" i="10"/>
  <c r="E26" i="10"/>
  <c r="F26" i="10"/>
  <c r="G26" i="10"/>
  <c r="H26" i="10"/>
  <c r="D27" i="10"/>
  <c r="E27" i="10"/>
  <c r="F27" i="10"/>
  <c r="G27" i="10"/>
  <c r="H27" i="10"/>
  <c r="D28" i="10"/>
  <c r="E28" i="10"/>
  <c r="F28" i="10"/>
  <c r="G28" i="10"/>
  <c r="H28" i="10"/>
  <c r="D29" i="10"/>
  <c r="E29" i="10"/>
  <c r="F29" i="10"/>
  <c r="G29" i="10"/>
  <c r="H29" i="10"/>
  <c r="D30" i="10"/>
  <c r="E30" i="10"/>
  <c r="F30" i="10"/>
  <c r="G30" i="10"/>
  <c r="H30" i="10"/>
  <c r="D31" i="10"/>
  <c r="E31" i="10"/>
  <c r="F31" i="10"/>
  <c r="G31" i="10"/>
  <c r="H31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7" i="10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T29" i="17" l="1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T29" i="16"/>
  <c r="S29" i="16"/>
  <c r="R29" i="16"/>
  <c r="Q29" i="16"/>
  <c r="P29" i="16"/>
  <c r="O29" i="16"/>
  <c r="N29" i="16"/>
  <c r="M29" i="16"/>
  <c r="L29" i="16"/>
  <c r="K29" i="16"/>
  <c r="J29" i="16"/>
  <c r="I29" i="16"/>
  <c r="F29" i="16"/>
  <c r="E29" i="16"/>
  <c r="D29" i="16"/>
  <c r="C29" i="16"/>
  <c r="G29" i="16"/>
  <c r="H29" i="16"/>
  <c r="T29" i="5"/>
  <c r="S29" i="5"/>
  <c r="P29" i="5"/>
  <c r="Q29" i="5"/>
  <c r="R29" i="5"/>
  <c r="O29" i="5"/>
  <c r="N29" i="5"/>
  <c r="M29" i="5"/>
  <c r="J29" i="5"/>
  <c r="K29" i="5"/>
  <c r="L29" i="5"/>
  <c r="I29" i="5"/>
  <c r="D29" i="5"/>
  <c r="E29" i="5"/>
  <c r="F29" i="5"/>
  <c r="C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F32" i="10" l="1"/>
  <c r="E32" i="10"/>
  <c r="D32" i="10"/>
  <c r="C32" i="10"/>
  <c r="G29" i="5"/>
  <c r="H29" i="5"/>
</calcChain>
</file>

<file path=xl/sharedStrings.xml><?xml version="1.0" encoding="utf-8"?>
<sst xmlns="http://schemas.openxmlformats.org/spreadsheetml/2006/main" count="227" uniqueCount="51">
  <si>
    <t>Alecta</t>
  </si>
  <si>
    <t>Avanza</t>
  </si>
  <si>
    <t xml:space="preserve">Folksam LO Fond </t>
  </si>
  <si>
    <t>Svenska Lärarfonder</t>
  </si>
  <si>
    <t>Summa</t>
  </si>
  <si>
    <t>Antal in</t>
  </si>
  <si>
    <t>Belopp in</t>
  </si>
  <si>
    <t>Antal ut</t>
  </si>
  <si>
    <t>Belopp ut</t>
  </si>
  <si>
    <t>Netto antal</t>
  </si>
  <si>
    <t>Netto Belopp</t>
  </si>
  <si>
    <t>Kapitalflyttar Januari 2021</t>
  </si>
  <si>
    <t>Kapitalflyttar Februari 2021</t>
  </si>
  <si>
    <t>Kapitalflyttar Mars 2021</t>
  </si>
  <si>
    <t>Kapitalflyttar April 2021</t>
  </si>
  <si>
    <t>Kapitalflyttar Maj 2021</t>
  </si>
  <si>
    <t>Kapitalflyttar Juni 2021</t>
  </si>
  <si>
    <t>Kapitalflyttar Juli 2021</t>
  </si>
  <si>
    <t>Kapitalflyttar Augusti 2021</t>
  </si>
  <si>
    <t>Kapitalflyttar September 2021</t>
  </si>
  <si>
    <t>Antal Flyttar</t>
  </si>
  <si>
    <t>År</t>
  </si>
  <si>
    <t>Historik antal flyttar</t>
  </si>
  <si>
    <t>2014 (Sept-Dec)</t>
  </si>
  <si>
    <t>* Se flikar för data per månad och kvartal</t>
  </si>
  <si>
    <t>Kapitalflyttar Oktober 2021</t>
  </si>
  <si>
    <t>Kapitalflyttar November 2021</t>
  </si>
  <si>
    <t>Kapitalflyttar December 2021</t>
  </si>
  <si>
    <t>Kapitalflyttar AKAP/KAP-KL 2021</t>
  </si>
  <si>
    <t>Summering Helår 2021</t>
  </si>
  <si>
    <t>Futur Pension</t>
  </si>
  <si>
    <t xml:space="preserve">Nordnet </t>
  </si>
  <si>
    <t>Nordea (Trad)</t>
  </si>
  <si>
    <t>Nordea (Fond)</t>
  </si>
  <si>
    <t>Länsförsäkringar (Trad)</t>
  </si>
  <si>
    <t>Länsförsäkringar (Fond)</t>
  </si>
  <si>
    <t>KPA Pension (Trad)</t>
  </si>
  <si>
    <t>KPA Pension (Fond)</t>
  </si>
  <si>
    <t>Handelsbanken (Trad)</t>
  </si>
  <si>
    <t>Handelsbanken (Fond)</t>
  </si>
  <si>
    <t>Folksam Tjänstemannapension (Fond)</t>
  </si>
  <si>
    <t>Folksam (Trad)</t>
  </si>
  <si>
    <t>AMF (Fond)</t>
  </si>
  <si>
    <t>SEB (Trad)</t>
  </si>
  <si>
    <t>SEB (Fond)</t>
  </si>
  <si>
    <t>Skandia (Trad)</t>
  </si>
  <si>
    <t>SPP (Fond)</t>
  </si>
  <si>
    <t>SPP (Trad)</t>
  </si>
  <si>
    <t>Swedbank (Fond)</t>
  </si>
  <si>
    <t>Swedbank (Trad)</t>
  </si>
  <si>
    <t>AMF (Trad)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</si>
</sst>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3" fontId="0" fillId="0" borderId="0" xfId="0" applyNumberFormat="1" applyAlignment="1"/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4" fillId="3" borderId="15" xfId="0" applyFont="1" applyFill="1" applyBorder="1"/>
    <xf numFmtId="17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7" fontId="4" fillId="3" borderId="3" xfId="0" applyNumberFormat="1" applyFont="1" applyFill="1" applyBorder="1" applyAlignment="1">
      <alignment horizontal="center"/>
    </xf>
    <xf numFmtId="0" fontId="7" fillId="0" borderId="0" xfId="0" applyFont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4" fillId="3" borderId="17" xfId="0" applyFont="1" applyFill="1" applyBorder="1"/>
    <xf numFmtId="17" fontId="4" fillId="3" borderId="21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7" fontId="4" fillId="3" borderId="2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7" fontId="3" fillId="3" borderId="18" xfId="0" applyNumberFormat="1" applyFont="1" applyFill="1" applyBorder="1" applyAlignment="1">
      <alignment horizontal="center"/>
    </xf>
    <xf numFmtId="17" fontId="3" fillId="3" borderId="19" xfId="0" applyNumberFormat="1" applyFont="1" applyFill="1" applyBorder="1" applyAlignment="1">
      <alignment horizontal="center"/>
    </xf>
    <xf numFmtId="17" fontId="3" fillId="3" borderId="20" xfId="0" applyNumberFormat="1" applyFont="1" applyFill="1" applyBorder="1" applyAlignment="1">
      <alignment horizontal="center"/>
    </xf>
    <xf numFmtId="17" fontId="3" fillId="3" borderId="12" xfId="0" applyNumberFormat="1" applyFont="1" applyFill="1" applyBorder="1" applyAlignment="1">
      <alignment horizontal="center"/>
    </xf>
    <xf numFmtId="17" fontId="3" fillId="3" borderId="13" xfId="0" applyNumberFormat="1" applyFont="1" applyFill="1" applyBorder="1" applyAlignment="1">
      <alignment horizontal="center"/>
    </xf>
    <xf numFmtId="17" fontId="3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0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123E-888D-426D-989E-C8EDE200B3F7}">
  <dimension ref="A1:BD70"/>
  <sheetViews>
    <sheetView tabSelected="1" zoomScaleNormal="100" workbookViewId="0">
      <selection activeCell="B43" sqref="B43"/>
    </sheetView>
  </sheetViews>
  <sheetFormatPr defaultRowHeight="15" x14ac:dyDescent="0.25"/>
  <cols>
    <col min="2" max="2" width="42.42578125" bestFit="1" customWidth="1"/>
    <col min="3" max="3" width="12.5703125" bestFit="1" customWidth="1"/>
    <col min="4" max="4" width="15.42578125" bestFit="1" customWidth="1"/>
    <col min="5" max="5" width="12" style="1" bestFit="1" customWidth="1"/>
    <col min="6" max="6" width="14.85546875" style="1" bestFit="1" customWidth="1"/>
    <col min="7" max="7" width="12" style="1" customWidth="1"/>
    <col min="8" max="8" width="14.85546875" style="1" bestFit="1" customWidth="1"/>
    <col min="9" max="9" width="13.5703125" style="1" bestFit="1" customWidth="1"/>
    <col min="10" max="10" width="37.5703125" bestFit="1" customWidth="1"/>
    <col min="11" max="11" width="13" bestFit="1" customWidth="1"/>
    <col min="12" max="12" width="12.7109375" bestFit="1" customWidth="1"/>
    <col min="13" max="13" width="13.28515625" bestFit="1" customWidth="1"/>
    <col min="14" max="14" width="13.5703125" bestFit="1" customWidth="1"/>
    <col min="15" max="15" width="15.85546875" customWidth="1"/>
    <col min="16" max="16" width="15.42578125" bestFit="1" customWidth="1"/>
    <col min="17" max="17" width="15.85546875" bestFit="1" customWidth="1"/>
    <col min="18" max="18" width="12.85546875" bestFit="1" customWidth="1"/>
    <col min="19" max="20" width="12.85546875" customWidth="1"/>
    <col min="21" max="21" width="14.85546875" bestFit="1" customWidth="1"/>
    <col min="22" max="22" width="12" bestFit="1" customWidth="1"/>
    <col min="23" max="23" width="14.85546875" bestFit="1" customWidth="1"/>
    <col min="24" max="24" width="12" bestFit="1" customWidth="1"/>
    <col min="25" max="25" width="12" customWidth="1"/>
    <col min="26" max="26" width="13.5703125" bestFit="1" customWidth="1"/>
    <col min="27" max="27" width="14.85546875" bestFit="1" customWidth="1"/>
    <col min="28" max="28" width="12" bestFit="1" customWidth="1"/>
    <col min="29" max="29" width="14.85546875" bestFit="1" customWidth="1"/>
    <col min="30" max="30" width="12" bestFit="1" customWidth="1"/>
    <col min="31" max="31" width="12" customWidth="1"/>
    <col min="32" max="32" width="13.5703125" bestFit="1" customWidth="1"/>
    <col min="33" max="33" width="15.42578125" bestFit="1" customWidth="1"/>
    <col min="34" max="34" width="12" bestFit="1" customWidth="1"/>
    <col min="35" max="35" width="15.42578125" bestFit="1" customWidth="1"/>
    <col min="36" max="36" width="12" bestFit="1" customWidth="1"/>
    <col min="37" max="37" width="12" customWidth="1"/>
    <col min="38" max="38" width="13.5703125" bestFit="1" customWidth="1"/>
    <col min="39" max="39" width="14.85546875" bestFit="1" customWidth="1"/>
    <col min="40" max="40" width="11.7109375" bestFit="1" customWidth="1"/>
    <col min="41" max="41" width="14.85546875" bestFit="1" customWidth="1"/>
    <col min="42" max="42" width="11.7109375" bestFit="1" customWidth="1"/>
    <col min="43" max="44" width="11.7109375" customWidth="1"/>
    <col min="45" max="45" width="14.85546875" bestFit="1" customWidth="1"/>
    <col min="46" max="46" width="11.7109375" customWidth="1"/>
    <col min="47" max="47" width="14.85546875" bestFit="1" customWidth="1"/>
    <col min="48" max="48" width="12" bestFit="1" customWidth="1"/>
    <col min="49" max="50" width="12" customWidth="1"/>
    <col min="51" max="51" width="14.42578125" bestFit="1" customWidth="1"/>
    <col min="52" max="52" width="11.7109375" bestFit="1" customWidth="1"/>
    <col min="53" max="53" width="14.42578125" bestFit="1" customWidth="1"/>
    <col min="54" max="54" width="11.7109375" bestFit="1" customWidth="1"/>
    <col min="55" max="55" width="14.85546875" bestFit="1" customWidth="1"/>
    <col min="56" max="56" width="11.7109375" customWidth="1"/>
  </cols>
  <sheetData>
    <row r="1" spans="1:56" ht="18.75" x14ac:dyDescent="0.3">
      <c r="A1" s="22" t="s">
        <v>28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x14ac:dyDescent="0.25"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x14ac:dyDescent="0.25">
      <c r="B3" s="1"/>
      <c r="E3"/>
      <c r="F3"/>
      <c r="G3"/>
      <c r="H3"/>
      <c r="I3"/>
    </row>
    <row r="4" spans="1:56" ht="15.75" thickBot="1" x14ac:dyDescent="0.3">
      <c r="B4" s="1"/>
      <c r="E4"/>
      <c r="F4"/>
      <c r="G4"/>
      <c r="H4"/>
      <c r="I4"/>
    </row>
    <row r="5" spans="1:56" ht="15.75" customHeight="1" thickBot="1" x14ac:dyDescent="0.3">
      <c r="B5" s="41" t="s">
        <v>29</v>
      </c>
      <c r="C5" s="42"/>
      <c r="D5" s="42"/>
      <c r="E5" s="42"/>
      <c r="F5" s="42"/>
      <c r="G5" s="42"/>
      <c r="H5" s="43"/>
      <c r="J5" s="41" t="s">
        <v>22</v>
      </c>
      <c r="K5" s="43"/>
    </row>
    <row r="6" spans="1:56" ht="15.75" thickBot="1" x14ac:dyDescent="0.3">
      <c r="B6" s="27"/>
      <c r="C6" s="28" t="s">
        <v>5</v>
      </c>
      <c r="D6" s="29" t="s">
        <v>6</v>
      </c>
      <c r="E6" s="29" t="s">
        <v>7</v>
      </c>
      <c r="F6" s="30" t="s">
        <v>8</v>
      </c>
      <c r="G6" s="33" t="s">
        <v>9</v>
      </c>
      <c r="H6" s="30" t="s">
        <v>10</v>
      </c>
      <c r="J6" s="40" t="s">
        <v>21</v>
      </c>
      <c r="K6" s="34" t="s">
        <v>20</v>
      </c>
    </row>
    <row r="7" spans="1:56" ht="15.75" thickBot="1" x14ac:dyDescent="0.3">
      <c r="B7" s="37" t="s">
        <v>0</v>
      </c>
      <c r="C7" s="23">
        <f>'Q1-2021'!C4+'Q1-2021'!I4+'Q1-2021'!O4+'Q2-2021'!C4+'Q2-2021'!I4+'Q2-2021'!O4+'Q3-2021'!C4+'Q3-2021'!I4+'Q3-2021'!O4+'Q4-2021'!C4+'Q4-2021'!I4+'Q4-2021'!O4</f>
        <v>37</v>
      </c>
      <c r="D7" s="23">
        <f>'Q1-2021'!D4+'Q1-2021'!J4+'Q1-2021'!P4+'Q2-2021'!D4+'Q2-2021'!J4+'Q2-2021'!P4+'Q3-2021'!D4+'Q3-2021'!J4+'Q3-2021'!P4+'Q4-2021'!D4+'Q4-2021'!J4+'Q4-2021'!P4</f>
        <v>3859075.4000000004</v>
      </c>
      <c r="E7" s="23">
        <f>'Q1-2021'!E4+'Q1-2021'!K4+'Q1-2021'!Q4+'Q2-2021'!E4+'Q2-2021'!K4+'Q2-2021'!Q4+'Q3-2021'!E4+'Q3-2021'!K4+'Q3-2021'!Q4+'Q4-2021'!E4+'Q4-2021'!K4+'Q4-2021'!Q4</f>
        <v>36</v>
      </c>
      <c r="F7" s="23">
        <f>'Q1-2021'!F4+'Q1-2021'!L4+'Q1-2021'!R4+'Q2-2021'!F4+'Q2-2021'!L4+'Q2-2021'!R4+'Q3-2021'!F4+'Q3-2021'!L4+'Q3-2021'!R4+'Q4-2021'!F4+'Q4-2021'!L4+'Q4-2021'!R4</f>
        <v>2150422.04</v>
      </c>
      <c r="G7" s="25">
        <f>'Q1-2021'!G4+'Q1-2021'!M4+'Q1-2021'!S4+'Q2-2021'!G4+'Q2-2021'!M4+'Q2-2021'!S4+'Q3-2021'!G4+'Q3-2021'!M4+'Q3-2021'!S4+'Q4-2021'!G4+'Q4-2021'!M4+'Q4-2021'!S4</f>
        <v>1</v>
      </c>
      <c r="H7" s="26">
        <f>'Q1-2021'!H4+'Q1-2021'!N4+'Q1-2021'!T4+'Q2-2021'!H4+'Q2-2021'!N4+'Q2-2021'!T4+'Q3-2021'!H4+'Q3-2021'!N4+'Q3-2021'!T4+'Q4-2021'!H4+'Q4-2021'!N4+'Q4-2021'!T4</f>
        <v>1708653.36</v>
      </c>
      <c r="J7" s="35" t="s">
        <v>23</v>
      </c>
      <c r="K7" s="24">
        <v>3182</v>
      </c>
    </row>
    <row r="8" spans="1:56" ht="15.75" thickBot="1" x14ac:dyDescent="0.3">
      <c r="B8" s="38" t="s">
        <v>42</v>
      </c>
      <c r="C8" s="23">
        <f>'Q1-2021'!C5+'Q1-2021'!I5+'Q1-2021'!O5+'Q2-2021'!C5+'Q2-2021'!I5+'Q2-2021'!O5+'Q3-2021'!C5+'Q3-2021'!I5+'Q3-2021'!O5+'Q4-2021'!C5+'Q4-2021'!I5+'Q4-2021'!O5</f>
        <v>201</v>
      </c>
      <c r="D8" s="23">
        <f>'Q1-2021'!D5+'Q1-2021'!J5+'Q1-2021'!P5+'Q2-2021'!D5+'Q2-2021'!J5+'Q2-2021'!P5+'Q3-2021'!D5+'Q3-2021'!J5+'Q3-2021'!P5+'Q4-2021'!D5+'Q4-2021'!J5+'Q4-2021'!P5</f>
        <v>29536377.449999999</v>
      </c>
      <c r="E8" s="23">
        <f>'Q1-2021'!E5+'Q1-2021'!K5+'Q1-2021'!Q5+'Q2-2021'!E5+'Q2-2021'!K5+'Q2-2021'!Q5+'Q3-2021'!E5+'Q3-2021'!K5+'Q3-2021'!Q5+'Q4-2021'!E5+'Q4-2021'!K5+'Q4-2021'!Q5</f>
        <v>432</v>
      </c>
      <c r="F8" s="23">
        <f>'Q1-2021'!F5+'Q1-2021'!L5+'Q1-2021'!R5+'Q2-2021'!F5+'Q2-2021'!L5+'Q2-2021'!R5+'Q3-2021'!F5+'Q3-2021'!L5+'Q3-2021'!R5+'Q4-2021'!F5+'Q4-2021'!L5+'Q4-2021'!R5</f>
        <v>88351258.150000006</v>
      </c>
      <c r="G8" s="25">
        <f>'Q1-2021'!G5+'Q1-2021'!M5+'Q1-2021'!S5+'Q2-2021'!G5+'Q2-2021'!M5+'Q2-2021'!S5+'Q3-2021'!G5+'Q3-2021'!M5+'Q3-2021'!S5+'Q4-2021'!G5+'Q4-2021'!M5+'Q4-2021'!S5</f>
        <v>-231</v>
      </c>
      <c r="H8" s="26">
        <f>'Q1-2021'!H5+'Q1-2021'!N5+'Q1-2021'!T5+'Q2-2021'!H5+'Q2-2021'!N5+'Q2-2021'!T5+'Q3-2021'!H5+'Q3-2021'!N5+'Q3-2021'!T5+'Q4-2021'!H5+'Q4-2021'!N5+'Q4-2021'!T5</f>
        <v>-58814880.699999988</v>
      </c>
      <c r="J8" s="35">
        <v>2015</v>
      </c>
      <c r="K8" s="24">
        <v>7545</v>
      </c>
    </row>
    <row r="9" spans="1:56" ht="15.75" thickBot="1" x14ac:dyDescent="0.3">
      <c r="B9" s="38" t="s">
        <v>50</v>
      </c>
      <c r="C9" s="23">
        <f>'Q1-2021'!C6+'Q1-2021'!I6+'Q1-2021'!O6+'Q2-2021'!C6+'Q2-2021'!I6+'Q2-2021'!O6+'Q3-2021'!C6+'Q3-2021'!I6+'Q3-2021'!O6+'Q4-2021'!C6+'Q4-2021'!I6+'Q4-2021'!O6</f>
        <v>40</v>
      </c>
      <c r="D9" s="23">
        <f>'Q1-2021'!D6+'Q1-2021'!J6+'Q1-2021'!P6+'Q2-2021'!D6+'Q2-2021'!J6+'Q2-2021'!P6+'Q3-2021'!D6+'Q3-2021'!J6+'Q3-2021'!P6+'Q4-2021'!D6+'Q4-2021'!J6+'Q4-2021'!P6</f>
        <v>9144407.3200000003</v>
      </c>
      <c r="E9" s="23">
        <f>'Q1-2021'!E6+'Q1-2021'!K6+'Q1-2021'!Q6+'Q2-2021'!E6+'Q2-2021'!K6+'Q2-2021'!Q6+'Q3-2021'!E6+'Q3-2021'!K6+'Q3-2021'!Q6+'Q4-2021'!E6+'Q4-2021'!K6+'Q4-2021'!Q6</f>
        <v>694</v>
      </c>
      <c r="F9" s="23">
        <f>'Q1-2021'!F6+'Q1-2021'!L6+'Q1-2021'!R6+'Q2-2021'!F6+'Q2-2021'!L6+'Q2-2021'!R6+'Q3-2021'!F6+'Q3-2021'!L6+'Q3-2021'!R6+'Q4-2021'!F6+'Q4-2021'!L6+'Q4-2021'!R6</f>
        <v>101682068.56</v>
      </c>
      <c r="G9" s="25">
        <f>'Q1-2021'!G6+'Q1-2021'!M6+'Q1-2021'!S6+'Q2-2021'!G6+'Q2-2021'!M6+'Q2-2021'!S6+'Q3-2021'!G6+'Q3-2021'!M6+'Q3-2021'!S6+'Q4-2021'!G6+'Q4-2021'!M6+'Q4-2021'!S6</f>
        <v>-654</v>
      </c>
      <c r="H9" s="26">
        <f>'Q1-2021'!H6+'Q1-2021'!N6+'Q1-2021'!T6+'Q2-2021'!H6+'Q2-2021'!N6+'Q2-2021'!T6+'Q3-2021'!H6+'Q3-2021'!N6+'Q3-2021'!T6+'Q4-2021'!H6+'Q4-2021'!N6+'Q4-2021'!T6</f>
        <v>-92537661.24000001</v>
      </c>
      <c r="J9" s="35">
        <v>2016</v>
      </c>
      <c r="K9" s="24">
        <v>6583</v>
      </c>
    </row>
    <row r="10" spans="1:56" ht="15.75" thickBot="1" x14ac:dyDescent="0.3">
      <c r="B10" s="38" t="s">
        <v>1</v>
      </c>
      <c r="C10" s="23">
        <f>'Q1-2021'!C7+'Q1-2021'!I7+'Q1-2021'!O7+'Q2-2021'!C7+'Q2-2021'!I7+'Q2-2021'!O7+'Q3-2021'!C7+'Q3-2021'!I7+'Q3-2021'!O7+'Q4-2021'!C7+'Q4-2021'!I7+'Q4-2021'!O7</f>
        <v>0</v>
      </c>
      <c r="D10" s="23">
        <f>'Q1-2021'!D7+'Q1-2021'!J7+'Q1-2021'!P7+'Q2-2021'!D7+'Q2-2021'!J7+'Q2-2021'!P7+'Q3-2021'!D7+'Q3-2021'!J7+'Q3-2021'!P7+'Q4-2021'!D7+'Q4-2021'!J7+'Q4-2021'!P7</f>
        <v>0</v>
      </c>
      <c r="E10" s="23">
        <f>'Q1-2021'!E7+'Q1-2021'!K7+'Q1-2021'!Q7+'Q2-2021'!E7+'Q2-2021'!K7+'Q2-2021'!Q7+'Q3-2021'!E7+'Q3-2021'!K7+'Q3-2021'!Q7+'Q4-2021'!E7+'Q4-2021'!K7+'Q4-2021'!Q7</f>
        <v>18</v>
      </c>
      <c r="F10" s="23">
        <f>'Q1-2021'!F7+'Q1-2021'!L7+'Q1-2021'!R7+'Q2-2021'!F7+'Q2-2021'!L7+'Q2-2021'!R7+'Q3-2021'!F7+'Q3-2021'!L7+'Q3-2021'!R7+'Q4-2021'!F7+'Q4-2021'!L7+'Q4-2021'!R7</f>
        <v>1696093.3099999998</v>
      </c>
      <c r="G10" s="25">
        <f>'Q1-2021'!G7+'Q1-2021'!M7+'Q1-2021'!S7+'Q2-2021'!G7+'Q2-2021'!M7+'Q2-2021'!S7+'Q3-2021'!G7+'Q3-2021'!M7+'Q3-2021'!S7+'Q4-2021'!G7+'Q4-2021'!M7+'Q4-2021'!S7</f>
        <v>-18</v>
      </c>
      <c r="H10" s="26">
        <f>'Q1-2021'!H7+'Q1-2021'!N7+'Q1-2021'!T7+'Q2-2021'!H7+'Q2-2021'!N7+'Q2-2021'!T7+'Q3-2021'!H7+'Q3-2021'!N7+'Q3-2021'!T7+'Q4-2021'!H7+'Q4-2021'!N7+'Q4-2021'!T7</f>
        <v>-1696093.3099999998</v>
      </c>
      <c r="J10" s="35">
        <v>2017</v>
      </c>
      <c r="K10" s="24">
        <v>7166</v>
      </c>
    </row>
    <row r="11" spans="1:56" ht="15.75" thickBot="1" x14ac:dyDescent="0.3">
      <c r="B11" s="38" t="s">
        <v>30</v>
      </c>
      <c r="C11" s="23">
        <f>'Q1-2021'!C8+'Q1-2021'!I8+'Q1-2021'!O8+'Q2-2021'!C8+'Q2-2021'!I8+'Q2-2021'!O8+'Q3-2021'!C8+'Q3-2021'!I8+'Q3-2021'!O8+'Q4-2021'!C8+'Q4-2021'!I8+'Q4-2021'!O8</f>
        <v>126</v>
      </c>
      <c r="D11" s="23">
        <f>'Q1-2021'!D8+'Q1-2021'!J8+'Q1-2021'!P8+'Q2-2021'!D8+'Q2-2021'!J8+'Q2-2021'!P8+'Q3-2021'!D8+'Q3-2021'!J8+'Q3-2021'!P8+'Q4-2021'!D8+'Q4-2021'!J8+'Q4-2021'!P8</f>
        <v>19442073.230000004</v>
      </c>
      <c r="E11" s="23">
        <f>'Q1-2021'!E8+'Q1-2021'!K8+'Q1-2021'!Q8+'Q2-2021'!E8+'Q2-2021'!K8+'Q2-2021'!Q8+'Q3-2021'!E8+'Q3-2021'!K8+'Q3-2021'!Q8+'Q4-2021'!E8+'Q4-2021'!K8+'Q4-2021'!Q8</f>
        <v>105</v>
      </c>
      <c r="F11" s="23">
        <f>'Q1-2021'!F8+'Q1-2021'!L8+'Q1-2021'!R8+'Q2-2021'!F8+'Q2-2021'!L8+'Q2-2021'!R8+'Q3-2021'!F8+'Q3-2021'!L8+'Q3-2021'!R8+'Q4-2021'!F8+'Q4-2021'!L8+'Q4-2021'!R8</f>
        <v>24528603.539999999</v>
      </c>
      <c r="G11" s="25">
        <f>'Q1-2021'!G8+'Q1-2021'!M8+'Q1-2021'!S8+'Q2-2021'!G8+'Q2-2021'!M8+'Q2-2021'!S8+'Q3-2021'!G8+'Q3-2021'!M8+'Q3-2021'!S8+'Q4-2021'!G8+'Q4-2021'!M8+'Q4-2021'!S8</f>
        <v>21</v>
      </c>
      <c r="H11" s="26">
        <f>'Q1-2021'!H8+'Q1-2021'!N8+'Q1-2021'!T8+'Q2-2021'!H8+'Q2-2021'!N8+'Q2-2021'!T8+'Q3-2021'!H8+'Q3-2021'!N8+'Q3-2021'!T8+'Q4-2021'!H8+'Q4-2021'!N8+'Q4-2021'!T8</f>
        <v>-5086530.3100000005</v>
      </c>
      <c r="J11" s="35">
        <v>2018</v>
      </c>
      <c r="K11" s="24">
        <v>5863</v>
      </c>
    </row>
    <row r="12" spans="1:56" ht="15.75" thickBot="1" x14ac:dyDescent="0.3">
      <c r="B12" s="38" t="s">
        <v>41</v>
      </c>
      <c r="C12" s="23">
        <f>'Q1-2021'!C9+'Q1-2021'!I9+'Q1-2021'!O9+'Q2-2021'!C9+'Q2-2021'!I9+'Q2-2021'!O9+'Q3-2021'!C9+'Q3-2021'!I9+'Q3-2021'!O9+'Q4-2021'!C9+'Q4-2021'!I9+'Q4-2021'!O9</f>
        <v>0</v>
      </c>
      <c r="D12" s="23">
        <f>'Q1-2021'!D9+'Q1-2021'!J9+'Q1-2021'!P9+'Q2-2021'!D9+'Q2-2021'!J9+'Q2-2021'!P9+'Q3-2021'!D9+'Q3-2021'!J9+'Q3-2021'!P9+'Q4-2021'!D9+'Q4-2021'!J9+'Q4-2021'!P9</f>
        <v>0</v>
      </c>
      <c r="E12" s="23">
        <f>'Q1-2021'!E9+'Q1-2021'!K9+'Q1-2021'!Q9+'Q2-2021'!E9+'Q2-2021'!K9+'Q2-2021'!Q9+'Q3-2021'!E9+'Q3-2021'!K9+'Q3-2021'!Q9+'Q4-2021'!E9+'Q4-2021'!K9+'Q4-2021'!Q9</f>
        <v>54</v>
      </c>
      <c r="F12" s="23">
        <f>'Q1-2021'!F9+'Q1-2021'!L9+'Q1-2021'!R9+'Q2-2021'!F9+'Q2-2021'!L9+'Q2-2021'!R9+'Q3-2021'!F9+'Q3-2021'!L9+'Q3-2021'!R9+'Q4-2021'!F9+'Q4-2021'!L9+'Q4-2021'!R9</f>
        <v>5291597.290000001</v>
      </c>
      <c r="G12" s="25">
        <f>'Q1-2021'!G9+'Q1-2021'!M9+'Q1-2021'!S9+'Q2-2021'!G9+'Q2-2021'!M9+'Q2-2021'!S9+'Q3-2021'!G9+'Q3-2021'!M9+'Q3-2021'!S9+'Q4-2021'!G9+'Q4-2021'!M9+'Q4-2021'!S9</f>
        <v>-54</v>
      </c>
      <c r="H12" s="26">
        <f>'Q1-2021'!H9+'Q1-2021'!N9+'Q1-2021'!T9+'Q2-2021'!H9+'Q2-2021'!N9+'Q2-2021'!T9+'Q3-2021'!H9+'Q3-2021'!N9+'Q3-2021'!T9+'Q4-2021'!H9+'Q4-2021'!N9+'Q4-2021'!T9</f>
        <v>-5291597.290000001</v>
      </c>
      <c r="J12" s="35">
        <v>2019</v>
      </c>
      <c r="K12" s="24">
        <v>8496</v>
      </c>
    </row>
    <row r="13" spans="1:56" ht="15.75" thickBot="1" x14ac:dyDescent="0.3">
      <c r="B13" s="38" t="s">
        <v>2</v>
      </c>
      <c r="C13" s="23">
        <f>'Q1-2021'!C10+'Q1-2021'!I10+'Q1-2021'!O10+'Q2-2021'!C10+'Q2-2021'!I10+'Q2-2021'!O10+'Q3-2021'!C10+'Q3-2021'!I10+'Q3-2021'!O10+'Q4-2021'!C10+'Q4-2021'!I10+'Q4-2021'!O10</f>
        <v>209</v>
      </c>
      <c r="D13" s="23">
        <f>'Q1-2021'!D10+'Q1-2021'!J10+'Q1-2021'!P10+'Q2-2021'!D10+'Q2-2021'!J10+'Q2-2021'!P10+'Q3-2021'!D10+'Q3-2021'!J10+'Q3-2021'!P10+'Q4-2021'!D10+'Q4-2021'!J10+'Q4-2021'!P10</f>
        <v>29567077.91</v>
      </c>
      <c r="E13" s="23">
        <f>'Q1-2021'!E10+'Q1-2021'!K10+'Q1-2021'!Q10+'Q2-2021'!E10+'Q2-2021'!K10+'Q2-2021'!Q10+'Q3-2021'!E10+'Q3-2021'!K10+'Q3-2021'!Q10+'Q4-2021'!E10+'Q4-2021'!K10+'Q4-2021'!Q10</f>
        <v>250</v>
      </c>
      <c r="F13" s="23">
        <f>'Q1-2021'!F10+'Q1-2021'!L10+'Q1-2021'!R10+'Q2-2021'!F10+'Q2-2021'!L10+'Q2-2021'!R10+'Q3-2021'!F10+'Q3-2021'!L10+'Q3-2021'!R10+'Q4-2021'!F10+'Q4-2021'!L10+'Q4-2021'!R10</f>
        <v>59787467.049999997</v>
      </c>
      <c r="G13" s="25">
        <f>'Q1-2021'!G10+'Q1-2021'!M10+'Q1-2021'!S10+'Q2-2021'!G10+'Q2-2021'!M10+'Q2-2021'!S10+'Q3-2021'!G10+'Q3-2021'!M10+'Q3-2021'!S10+'Q4-2021'!G10+'Q4-2021'!M10+'Q4-2021'!S10</f>
        <v>-41</v>
      </c>
      <c r="H13" s="26">
        <f>'Q1-2021'!H10+'Q1-2021'!N10+'Q1-2021'!T10+'Q2-2021'!H10+'Q2-2021'!N10+'Q2-2021'!T10+'Q3-2021'!H10+'Q3-2021'!N10+'Q3-2021'!T10+'Q4-2021'!H10+'Q4-2021'!N10+'Q4-2021'!T10</f>
        <v>-30220389.139999997</v>
      </c>
      <c r="J13" s="35">
        <v>2020</v>
      </c>
      <c r="K13" s="24">
        <v>8319</v>
      </c>
    </row>
    <row r="14" spans="1:56" ht="15.75" thickBot="1" x14ac:dyDescent="0.3">
      <c r="B14" s="38" t="s">
        <v>40</v>
      </c>
      <c r="C14" s="23">
        <f>'Q1-2021'!C11+'Q1-2021'!I11+'Q1-2021'!O11+'Q2-2021'!C11+'Q2-2021'!I11+'Q2-2021'!O11+'Q3-2021'!C11+'Q3-2021'!I11+'Q3-2021'!O11+'Q4-2021'!C11+'Q4-2021'!I11+'Q4-2021'!O11</f>
        <v>0</v>
      </c>
      <c r="D14" s="23">
        <f>'Q1-2021'!D11+'Q1-2021'!J11+'Q1-2021'!P11+'Q2-2021'!D11+'Q2-2021'!J11+'Q2-2021'!P11+'Q3-2021'!D11+'Q3-2021'!J11+'Q3-2021'!P11+'Q4-2021'!D11+'Q4-2021'!J11+'Q4-2021'!P11</f>
        <v>0</v>
      </c>
      <c r="E14" s="23">
        <f>'Q1-2021'!E11+'Q1-2021'!K11+'Q1-2021'!Q11+'Q2-2021'!E11+'Q2-2021'!K11+'Q2-2021'!Q11+'Q3-2021'!E11+'Q3-2021'!K11+'Q3-2021'!Q11+'Q4-2021'!E11+'Q4-2021'!K11+'Q4-2021'!Q11</f>
        <v>20</v>
      </c>
      <c r="F14" s="23">
        <f>'Q1-2021'!F11+'Q1-2021'!L11+'Q1-2021'!R11+'Q2-2021'!F11+'Q2-2021'!L11+'Q2-2021'!R11+'Q3-2021'!F11+'Q3-2021'!L11+'Q3-2021'!R11+'Q4-2021'!F11+'Q4-2021'!L11+'Q4-2021'!R11</f>
        <v>7289803.3000000007</v>
      </c>
      <c r="G14" s="25">
        <f>'Q1-2021'!G11+'Q1-2021'!M11+'Q1-2021'!S11+'Q2-2021'!G11+'Q2-2021'!M11+'Q2-2021'!S11+'Q3-2021'!G11+'Q3-2021'!M11+'Q3-2021'!S11+'Q4-2021'!G11+'Q4-2021'!M11+'Q4-2021'!S11</f>
        <v>-20</v>
      </c>
      <c r="H14" s="26">
        <f>'Q1-2021'!H11+'Q1-2021'!N11+'Q1-2021'!T11+'Q2-2021'!H11+'Q2-2021'!N11+'Q2-2021'!T11+'Q3-2021'!H11+'Q3-2021'!N11+'Q3-2021'!T11+'Q4-2021'!H11+'Q4-2021'!N11+'Q4-2021'!T11</f>
        <v>-7289803.3000000007</v>
      </c>
      <c r="J14" s="36">
        <v>2021</v>
      </c>
      <c r="K14" s="31">
        <v>8226</v>
      </c>
    </row>
    <row r="15" spans="1:56" ht="15.75" thickBot="1" x14ac:dyDescent="0.3">
      <c r="B15" s="38" t="s">
        <v>39</v>
      </c>
      <c r="C15" s="23">
        <f>'Q1-2021'!C12+'Q1-2021'!I12+'Q1-2021'!O12+'Q2-2021'!C12+'Q2-2021'!I12+'Q2-2021'!O12+'Q3-2021'!C12+'Q3-2021'!I12+'Q3-2021'!O12+'Q4-2021'!C12+'Q4-2021'!I12+'Q4-2021'!O12</f>
        <v>1097</v>
      </c>
      <c r="D15" s="23">
        <f>'Q1-2021'!D12+'Q1-2021'!J12+'Q1-2021'!P12+'Q2-2021'!D12+'Q2-2021'!J12+'Q2-2021'!P12+'Q3-2021'!D12+'Q3-2021'!J12+'Q3-2021'!P12+'Q4-2021'!D12+'Q4-2021'!J12+'Q4-2021'!P12</f>
        <v>165591045.84</v>
      </c>
      <c r="E15" s="23">
        <f>'Q1-2021'!E12+'Q1-2021'!K12+'Q1-2021'!Q12+'Q2-2021'!E12+'Q2-2021'!K12+'Q2-2021'!Q12+'Q3-2021'!E12+'Q3-2021'!K12+'Q3-2021'!Q12+'Q4-2021'!E12+'Q4-2021'!K12+'Q4-2021'!Q12</f>
        <v>350</v>
      </c>
      <c r="F15" s="23">
        <f>'Q1-2021'!F12+'Q1-2021'!L12+'Q1-2021'!R12+'Q2-2021'!F12+'Q2-2021'!L12+'Q2-2021'!R12+'Q3-2021'!F12+'Q3-2021'!L12+'Q3-2021'!R12+'Q4-2021'!F12+'Q4-2021'!L12+'Q4-2021'!R12</f>
        <v>49075063.210000001</v>
      </c>
      <c r="G15" s="25">
        <f>'Q1-2021'!G12+'Q1-2021'!M12+'Q1-2021'!S12+'Q2-2021'!G12+'Q2-2021'!M12+'Q2-2021'!S12+'Q3-2021'!G12+'Q3-2021'!M12+'Q3-2021'!S12+'Q4-2021'!G12+'Q4-2021'!M12+'Q4-2021'!S12</f>
        <v>747</v>
      </c>
      <c r="H15" s="26">
        <f>'Q1-2021'!H12+'Q1-2021'!N12+'Q1-2021'!T12+'Q2-2021'!H12+'Q2-2021'!N12+'Q2-2021'!T12+'Q3-2021'!H12+'Q3-2021'!N12+'Q3-2021'!T12+'Q4-2021'!H12+'Q4-2021'!N12+'Q4-2021'!T12</f>
        <v>116515982.63</v>
      </c>
    </row>
    <row r="16" spans="1:56" ht="15.75" thickBot="1" x14ac:dyDescent="0.3">
      <c r="B16" s="38" t="s">
        <v>38</v>
      </c>
      <c r="C16" s="23">
        <f>'Q1-2021'!C13+'Q1-2021'!I13+'Q1-2021'!O13+'Q2-2021'!C13+'Q2-2021'!I13+'Q2-2021'!O13+'Q3-2021'!C13+'Q3-2021'!I13+'Q3-2021'!O13+'Q4-2021'!C13+'Q4-2021'!I13+'Q4-2021'!O13</f>
        <v>0</v>
      </c>
      <c r="D16" s="23">
        <f>'Q1-2021'!D13+'Q1-2021'!J13+'Q1-2021'!P13+'Q2-2021'!D13+'Q2-2021'!J13+'Q2-2021'!P13+'Q3-2021'!D13+'Q3-2021'!J13+'Q3-2021'!P13+'Q4-2021'!D13+'Q4-2021'!J13+'Q4-2021'!P13</f>
        <v>0</v>
      </c>
      <c r="E16" s="23">
        <f>'Q1-2021'!E13+'Q1-2021'!K13+'Q1-2021'!Q13+'Q2-2021'!E13+'Q2-2021'!K13+'Q2-2021'!Q13+'Q3-2021'!E13+'Q3-2021'!K13+'Q3-2021'!Q13+'Q4-2021'!E13+'Q4-2021'!K13+'Q4-2021'!Q13</f>
        <v>18</v>
      </c>
      <c r="F16" s="23">
        <f>'Q1-2021'!F13+'Q1-2021'!L13+'Q1-2021'!R13+'Q2-2021'!F13+'Q2-2021'!L13+'Q2-2021'!R13+'Q3-2021'!F13+'Q3-2021'!L13+'Q3-2021'!R13+'Q4-2021'!F13+'Q4-2021'!L13+'Q4-2021'!R13</f>
        <v>851949.8</v>
      </c>
      <c r="G16" s="25">
        <f>'Q1-2021'!G13+'Q1-2021'!M13+'Q1-2021'!S13+'Q2-2021'!G13+'Q2-2021'!M13+'Q2-2021'!S13+'Q3-2021'!G13+'Q3-2021'!M13+'Q3-2021'!S13+'Q4-2021'!G13+'Q4-2021'!M13+'Q4-2021'!S13</f>
        <v>-18</v>
      </c>
      <c r="H16" s="26">
        <f>'Q1-2021'!H13+'Q1-2021'!N13+'Q1-2021'!T13+'Q2-2021'!H13+'Q2-2021'!N13+'Q2-2021'!T13+'Q3-2021'!H13+'Q3-2021'!N13+'Q3-2021'!T13+'Q4-2021'!H13+'Q4-2021'!N13+'Q4-2021'!T13</f>
        <v>-851949.8</v>
      </c>
    </row>
    <row r="17" spans="2:8" ht="15.75" thickBot="1" x14ac:dyDescent="0.3">
      <c r="B17" s="38" t="s">
        <v>37</v>
      </c>
      <c r="C17" s="23">
        <f>'Q1-2021'!C14+'Q1-2021'!I14+'Q1-2021'!O14+'Q2-2021'!C14+'Q2-2021'!I14+'Q2-2021'!O14+'Q3-2021'!C14+'Q3-2021'!I14+'Q3-2021'!O14+'Q4-2021'!C14+'Q4-2021'!I14+'Q4-2021'!O14</f>
        <v>77</v>
      </c>
      <c r="D17" s="23">
        <f>'Q1-2021'!D14+'Q1-2021'!J14+'Q1-2021'!P14+'Q2-2021'!D14+'Q2-2021'!J14+'Q2-2021'!P14+'Q3-2021'!D14+'Q3-2021'!J14+'Q3-2021'!P14+'Q4-2021'!D14+'Q4-2021'!J14+'Q4-2021'!P14</f>
        <v>9543164.4700000007</v>
      </c>
      <c r="E17" s="23">
        <f>'Q1-2021'!E14+'Q1-2021'!K14+'Q1-2021'!Q14+'Q2-2021'!E14+'Q2-2021'!K14+'Q2-2021'!Q14+'Q3-2021'!E14+'Q3-2021'!K14+'Q3-2021'!Q14+'Q4-2021'!E14+'Q4-2021'!K14+'Q4-2021'!Q14</f>
        <v>189</v>
      </c>
      <c r="F17" s="23">
        <f>'Q1-2021'!F14+'Q1-2021'!L14+'Q1-2021'!R14+'Q2-2021'!F14+'Q2-2021'!L14+'Q2-2021'!R14+'Q3-2021'!F14+'Q3-2021'!L14+'Q3-2021'!R14+'Q4-2021'!F14+'Q4-2021'!L14+'Q4-2021'!R14</f>
        <v>48671537.880000003</v>
      </c>
      <c r="G17" s="25">
        <f>'Q1-2021'!G14+'Q1-2021'!M14+'Q1-2021'!S14+'Q2-2021'!G14+'Q2-2021'!M14+'Q2-2021'!S14+'Q3-2021'!G14+'Q3-2021'!M14+'Q3-2021'!S14+'Q4-2021'!G14+'Q4-2021'!M14+'Q4-2021'!S14</f>
        <v>-112</v>
      </c>
      <c r="H17" s="26">
        <f>'Q1-2021'!H14+'Q1-2021'!N14+'Q1-2021'!T14+'Q2-2021'!H14+'Q2-2021'!N14+'Q2-2021'!T14+'Q3-2021'!H14+'Q3-2021'!N14+'Q3-2021'!T14+'Q4-2021'!H14+'Q4-2021'!N14+'Q4-2021'!T14</f>
        <v>-39128373.409999996</v>
      </c>
    </row>
    <row r="18" spans="2:8" ht="15.75" thickBot="1" x14ac:dyDescent="0.3">
      <c r="B18" s="38" t="s">
        <v>36</v>
      </c>
      <c r="C18" s="23">
        <f>'Q1-2021'!C15+'Q1-2021'!I15+'Q1-2021'!O15+'Q2-2021'!C15+'Q2-2021'!I15+'Q2-2021'!O15+'Q3-2021'!C15+'Q3-2021'!I15+'Q3-2021'!O15+'Q4-2021'!C15+'Q4-2021'!I15+'Q4-2021'!O15</f>
        <v>83</v>
      </c>
      <c r="D18" s="23">
        <f>'Q1-2021'!D15+'Q1-2021'!J15+'Q1-2021'!P15+'Q2-2021'!D15+'Q2-2021'!J15+'Q2-2021'!P15+'Q3-2021'!D15+'Q3-2021'!J15+'Q3-2021'!P15+'Q4-2021'!D15+'Q4-2021'!J15+'Q4-2021'!P15</f>
        <v>12538699.41</v>
      </c>
      <c r="E18" s="23">
        <f>'Q1-2021'!E15+'Q1-2021'!K15+'Q1-2021'!Q15+'Q2-2021'!E15+'Q2-2021'!K15+'Q2-2021'!Q15+'Q3-2021'!E15+'Q3-2021'!K15+'Q3-2021'!Q15+'Q4-2021'!E15+'Q4-2021'!K15+'Q4-2021'!Q15</f>
        <v>4221</v>
      </c>
      <c r="F18" s="23">
        <f>'Q1-2021'!F15+'Q1-2021'!L15+'Q1-2021'!R15+'Q2-2021'!F15+'Q2-2021'!L15+'Q2-2021'!R15+'Q3-2021'!F15+'Q3-2021'!L15+'Q3-2021'!R15+'Q4-2021'!F15+'Q4-2021'!L15+'Q4-2021'!R15</f>
        <v>490246513.84999996</v>
      </c>
      <c r="G18" s="25">
        <f>'Q1-2021'!G15+'Q1-2021'!M15+'Q1-2021'!S15+'Q2-2021'!G15+'Q2-2021'!M15+'Q2-2021'!S15+'Q3-2021'!G15+'Q3-2021'!M15+'Q3-2021'!S15+'Q4-2021'!G15+'Q4-2021'!M15+'Q4-2021'!S15</f>
        <v>-4138</v>
      </c>
      <c r="H18" s="26">
        <f>'Q1-2021'!H15+'Q1-2021'!N15+'Q1-2021'!T15+'Q2-2021'!H15+'Q2-2021'!N15+'Q2-2021'!T15+'Q3-2021'!H15+'Q3-2021'!N15+'Q3-2021'!T15+'Q4-2021'!H15+'Q4-2021'!N15+'Q4-2021'!T15</f>
        <v>-477707814.44</v>
      </c>
    </row>
    <row r="19" spans="2:8" ht="15.75" thickBot="1" x14ac:dyDescent="0.3">
      <c r="B19" s="38" t="s">
        <v>35</v>
      </c>
      <c r="C19" s="23">
        <f>'Q1-2021'!C16+'Q1-2021'!I16+'Q1-2021'!O16+'Q2-2021'!C16+'Q2-2021'!I16+'Q2-2021'!O16+'Q3-2021'!C16+'Q3-2021'!I16+'Q3-2021'!O16+'Q4-2021'!C16+'Q4-2021'!I16+'Q4-2021'!O16</f>
        <v>559</v>
      </c>
      <c r="D19" s="23">
        <f>'Q1-2021'!D16+'Q1-2021'!J16+'Q1-2021'!P16+'Q2-2021'!D16+'Q2-2021'!J16+'Q2-2021'!P16+'Q3-2021'!D16+'Q3-2021'!J16+'Q3-2021'!P16+'Q4-2021'!D16+'Q4-2021'!J16+'Q4-2021'!P16</f>
        <v>78748534.159999996</v>
      </c>
      <c r="E19" s="23">
        <f>'Q1-2021'!E16+'Q1-2021'!K16+'Q1-2021'!Q16+'Q2-2021'!E16+'Q2-2021'!K16+'Q2-2021'!Q16+'Q3-2021'!E16+'Q3-2021'!K16+'Q3-2021'!Q16+'Q4-2021'!E16+'Q4-2021'!K16+'Q4-2021'!Q16</f>
        <v>192</v>
      </c>
      <c r="F19" s="23">
        <f>'Q1-2021'!F16+'Q1-2021'!L16+'Q1-2021'!R16+'Q2-2021'!F16+'Q2-2021'!L16+'Q2-2021'!R16+'Q3-2021'!F16+'Q3-2021'!L16+'Q3-2021'!R16+'Q4-2021'!F16+'Q4-2021'!L16+'Q4-2021'!R16</f>
        <v>23356537</v>
      </c>
      <c r="G19" s="25">
        <f>'Q1-2021'!G16+'Q1-2021'!M16+'Q1-2021'!S16+'Q2-2021'!G16+'Q2-2021'!M16+'Q2-2021'!S16+'Q3-2021'!G16+'Q3-2021'!M16+'Q3-2021'!S16+'Q4-2021'!G16+'Q4-2021'!M16+'Q4-2021'!S16</f>
        <v>367</v>
      </c>
      <c r="H19" s="26">
        <f>'Q1-2021'!H16+'Q1-2021'!N16+'Q1-2021'!T16+'Q2-2021'!H16+'Q2-2021'!N16+'Q2-2021'!T16+'Q3-2021'!H16+'Q3-2021'!N16+'Q3-2021'!T16+'Q4-2021'!H16+'Q4-2021'!N16+'Q4-2021'!T16</f>
        <v>55391997.159999989</v>
      </c>
    </row>
    <row r="20" spans="2:8" ht="15.75" thickBot="1" x14ac:dyDescent="0.3">
      <c r="B20" s="38" t="s">
        <v>34</v>
      </c>
      <c r="C20" s="23">
        <f>'Q1-2021'!C17+'Q1-2021'!I17+'Q1-2021'!O17+'Q2-2021'!C17+'Q2-2021'!I17+'Q2-2021'!O17+'Q3-2021'!C17+'Q3-2021'!I17+'Q3-2021'!O17+'Q4-2021'!C17+'Q4-2021'!I17+'Q4-2021'!O17</f>
        <v>0</v>
      </c>
      <c r="D20" s="23">
        <f>'Q1-2021'!D17+'Q1-2021'!J17+'Q1-2021'!P17+'Q2-2021'!D17+'Q2-2021'!J17+'Q2-2021'!P17+'Q3-2021'!D17+'Q3-2021'!J17+'Q3-2021'!P17+'Q4-2021'!D17+'Q4-2021'!J17+'Q4-2021'!P17</f>
        <v>0</v>
      </c>
      <c r="E20" s="23">
        <f>'Q1-2021'!E17+'Q1-2021'!K17+'Q1-2021'!Q17+'Q2-2021'!E17+'Q2-2021'!K17+'Q2-2021'!Q17+'Q3-2021'!E17+'Q3-2021'!K17+'Q3-2021'!Q17+'Q4-2021'!E17+'Q4-2021'!K17+'Q4-2021'!Q17</f>
        <v>63</v>
      </c>
      <c r="F20" s="23">
        <f>'Q1-2021'!F17+'Q1-2021'!L17+'Q1-2021'!R17+'Q2-2021'!F17+'Q2-2021'!L17+'Q2-2021'!R17+'Q3-2021'!F17+'Q3-2021'!L17+'Q3-2021'!R17+'Q4-2021'!F17+'Q4-2021'!L17+'Q4-2021'!R17</f>
        <v>3572226</v>
      </c>
      <c r="G20" s="25">
        <f>'Q1-2021'!G17+'Q1-2021'!M17+'Q1-2021'!S17+'Q2-2021'!G17+'Q2-2021'!M17+'Q2-2021'!S17+'Q3-2021'!G17+'Q3-2021'!M17+'Q3-2021'!S17+'Q4-2021'!G17+'Q4-2021'!M17+'Q4-2021'!S17</f>
        <v>-63</v>
      </c>
      <c r="H20" s="26">
        <f>'Q1-2021'!H17+'Q1-2021'!N17+'Q1-2021'!T17+'Q2-2021'!H17+'Q2-2021'!N17+'Q2-2021'!T17+'Q3-2021'!H17+'Q3-2021'!N17+'Q3-2021'!T17+'Q4-2021'!H17+'Q4-2021'!N17+'Q4-2021'!T17</f>
        <v>-3572226</v>
      </c>
    </row>
    <row r="21" spans="2:8" ht="15.75" thickBot="1" x14ac:dyDescent="0.3">
      <c r="B21" s="38" t="s">
        <v>33</v>
      </c>
      <c r="C21" s="23">
        <f>'Q1-2021'!C18+'Q1-2021'!I18+'Q1-2021'!O18+'Q2-2021'!C18+'Q2-2021'!I18+'Q2-2021'!O18+'Q3-2021'!C18+'Q3-2021'!I18+'Q3-2021'!O18+'Q4-2021'!C18+'Q4-2021'!I18+'Q4-2021'!O18</f>
        <v>1998</v>
      </c>
      <c r="D21" s="23">
        <f>'Q1-2021'!D18+'Q1-2021'!J18+'Q1-2021'!P18+'Q2-2021'!D18+'Q2-2021'!J18+'Q2-2021'!P18+'Q3-2021'!D18+'Q3-2021'!J18+'Q3-2021'!P18+'Q4-2021'!D18+'Q4-2021'!J18+'Q4-2021'!P18</f>
        <v>284456668.73999995</v>
      </c>
      <c r="E21" s="23">
        <f>'Q1-2021'!E18+'Q1-2021'!K18+'Q1-2021'!Q18+'Q2-2021'!E18+'Q2-2021'!K18+'Q2-2021'!Q18+'Q3-2021'!E18+'Q3-2021'!K18+'Q3-2021'!Q18+'Q4-2021'!E18+'Q4-2021'!K18+'Q4-2021'!Q18</f>
        <v>276</v>
      </c>
      <c r="F21" s="23">
        <f>'Q1-2021'!F18+'Q1-2021'!L18+'Q1-2021'!R18+'Q2-2021'!F18+'Q2-2021'!L18+'Q2-2021'!R18+'Q3-2021'!F18+'Q3-2021'!L18+'Q3-2021'!R18+'Q4-2021'!F18+'Q4-2021'!L18+'Q4-2021'!R18</f>
        <v>66526383</v>
      </c>
      <c r="G21" s="25">
        <f>'Q1-2021'!G18+'Q1-2021'!M18+'Q1-2021'!S18+'Q2-2021'!G18+'Q2-2021'!M18+'Q2-2021'!S18+'Q3-2021'!G18+'Q3-2021'!M18+'Q3-2021'!S18+'Q4-2021'!G18+'Q4-2021'!M18+'Q4-2021'!S18</f>
        <v>1722</v>
      </c>
      <c r="H21" s="26">
        <f>'Q1-2021'!H18+'Q1-2021'!N18+'Q1-2021'!T18+'Q2-2021'!H18+'Q2-2021'!N18+'Q2-2021'!T18+'Q3-2021'!H18+'Q3-2021'!N18+'Q3-2021'!T18+'Q4-2021'!H18+'Q4-2021'!N18+'Q4-2021'!T18</f>
        <v>217930285.74000001</v>
      </c>
    </row>
    <row r="22" spans="2:8" ht="15.75" thickBot="1" x14ac:dyDescent="0.3">
      <c r="B22" s="38" t="s">
        <v>32</v>
      </c>
      <c r="C22" s="23">
        <f>'Q1-2021'!C19+'Q1-2021'!I19+'Q1-2021'!O19+'Q2-2021'!C19+'Q2-2021'!I19+'Q2-2021'!O19+'Q3-2021'!C19+'Q3-2021'!I19+'Q3-2021'!O19+'Q4-2021'!C19+'Q4-2021'!I19+'Q4-2021'!O19</f>
        <v>0</v>
      </c>
      <c r="D22" s="23">
        <f>'Q1-2021'!D19+'Q1-2021'!J19+'Q1-2021'!P19+'Q2-2021'!D19+'Q2-2021'!J19+'Q2-2021'!P19+'Q3-2021'!D19+'Q3-2021'!J19+'Q3-2021'!P19+'Q4-2021'!D19+'Q4-2021'!J19+'Q4-2021'!P19</f>
        <v>0</v>
      </c>
      <c r="E22" s="23">
        <f>'Q1-2021'!E19+'Q1-2021'!K19+'Q1-2021'!Q19+'Q2-2021'!E19+'Q2-2021'!K19+'Q2-2021'!Q19+'Q3-2021'!E19+'Q3-2021'!K19+'Q3-2021'!Q19+'Q4-2021'!E19+'Q4-2021'!K19+'Q4-2021'!Q19</f>
        <v>30</v>
      </c>
      <c r="F22" s="23">
        <f>'Q1-2021'!F19+'Q1-2021'!L19+'Q1-2021'!R19+'Q2-2021'!F19+'Q2-2021'!L19+'Q2-2021'!R19+'Q3-2021'!F19+'Q3-2021'!L19+'Q3-2021'!R19+'Q4-2021'!F19+'Q4-2021'!L19+'Q4-2021'!R19</f>
        <v>1480089</v>
      </c>
      <c r="G22" s="25">
        <f>'Q1-2021'!G19+'Q1-2021'!M19+'Q1-2021'!S19+'Q2-2021'!G19+'Q2-2021'!M19+'Q2-2021'!S19+'Q3-2021'!G19+'Q3-2021'!M19+'Q3-2021'!S19+'Q4-2021'!G19+'Q4-2021'!M19+'Q4-2021'!S19</f>
        <v>-30</v>
      </c>
      <c r="H22" s="26">
        <f>'Q1-2021'!H19+'Q1-2021'!N19+'Q1-2021'!T19+'Q2-2021'!H19+'Q2-2021'!N19+'Q2-2021'!T19+'Q3-2021'!H19+'Q3-2021'!N19+'Q3-2021'!T19+'Q4-2021'!H19+'Q4-2021'!N19+'Q4-2021'!T19</f>
        <v>-1480089</v>
      </c>
    </row>
    <row r="23" spans="2:8" ht="15.75" thickBot="1" x14ac:dyDescent="0.3">
      <c r="B23" s="38" t="s">
        <v>31</v>
      </c>
      <c r="C23" s="23">
        <f>'Q1-2021'!C20+'Q1-2021'!I20+'Q1-2021'!O20+'Q2-2021'!C20+'Q2-2021'!I20+'Q2-2021'!O20+'Q3-2021'!C20+'Q3-2021'!I20+'Q3-2021'!O20+'Q4-2021'!C20+'Q4-2021'!I20+'Q4-2021'!O20</f>
        <v>0</v>
      </c>
      <c r="D23" s="23">
        <f>'Q1-2021'!D20+'Q1-2021'!J20+'Q1-2021'!P20+'Q2-2021'!D20+'Q2-2021'!J20+'Q2-2021'!P20+'Q3-2021'!D20+'Q3-2021'!J20+'Q3-2021'!P20+'Q4-2021'!D20+'Q4-2021'!J20+'Q4-2021'!P20</f>
        <v>0</v>
      </c>
      <c r="E23" s="23">
        <f>'Q1-2021'!E20+'Q1-2021'!K20+'Q1-2021'!Q20+'Q2-2021'!E20+'Q2-2021'!K20+'Q2-2021'!Q20+'Q3-2021'!E20+'Q3-2021'!K20+'Q3-2021'!Q20+'Q4-2021'!E20+'Q4-2021'!K20+'Q4-2021'!Q20</f>
        <v>10</v>
      </c>
      <c r="F23" s="23">
        <f>'Q1-2021'!F20+'Q1-2021'!L20+'Q1-2021'!R20+'Q2-2021'!F20+'Q2-2021'!L20+'Q2-2021'!R20+'Q3-2021'!F20+'Q3-2021'!L20+'Q3-2021'!R20+'Q4-2021'!F20+'Q4-2021'!L20+'Q4-2021'!R20</f>
        <v>365047.76999999996</v>
      </c>
      <c r="G23" s="25">
        <f>'Q1-2021'!G20+'Q1-2021'!M20+'Q1-2021'!S20+'Q2-2021'!G20+'Q2-2021'!M20+'Q2-2021'!S20+'Q3-2021'!G20+'Q3-2021'!M20+'Q3-2021'!S20+'Q4-2021'!G20+'Q4-2021'!M20+'Q4-2021'!S20</f>
        <v>-10</v>
      </c>
      <c r="H23" s="26">
        <f>'Q1-2021'!H20+'Q1-2021'!N20+'Q1-2021'!T20+'Q2-2021'!H20+'Q2-2021'!N20+'Q2-2021'!T20+'Q3-2021'!H20+'Q3-2021'!N20+'Q3-2021'!T20+'Q4-2021'!H20+'Q4-2021'!N20+'Q4-2021'!T20</f>
        <v>-365047.76999999996</v>
      </c>
    </row>
    <row r="24" spans="2:8" ht="15.75" thickBot="1" x14ac:dyDescent="0.3">
      <c r="B24" s="38" t="s">
        <v>43</v>
      </c>
      <c r="C24" s="23">
        <f>'Q1-2021'!C21+'Q1-2021'!I21+'Q1-2021'!O21+'Q2-2021'!C21+'Q2-2021'!I21+'Q2-2021'!O21+'Q3-2021'!C21+'Q3-2021'!I21+'Q3-2021'!O21+'Q4-2021'!C21+'Q4-2021'!I21+'Q4-2021'!O21</f>
        <v>0</v>
      </c>
      <c r="D24" s="23">
        <f>'Q1-2021'!D21+'Q1-2021'!J21+'Q1-2021'!P21+'Q2-2021'!D21+'Q2-2021'!J21+'Q2-2021'!P21+'Q3-2021'!D21+'Q3-2021'!J21+'Q3-2021'!P21+'Q4-2021'!D21+'Q4-2021'!J21+'Q4-2021'!P21</f>
        <v>0</v>
      </c>
      <c r="E24" s="23">
        <f>'Q1-2021'!E21+'Q1-2021'!K21+'Q1-2021'!Q21+'Q2-2021'!E21+'Q2-2021'!K21+'Q2-2021'!Q21+'Q3-2021'!E21+'Q3-2021'!K21+'Q3-2021'!Q21+'Q4-2021'!E21+'Q4-2021'!K21+'Q4-2021'!Q21</f>
        <v>16</v>
      </c>
      <c r="F24" s="23">
        <f>'Q1-2021'!F21+'Q1-2021'!L21+'Q1-2021'!R21+'Q2-2021'!F21+'Q2-2021'!L21+'Q2-2021'!R21+'Q3-2021'!F21+'Q3-2021'!L21+'Q3-2021'!R21+'Q4-2021'!F21+'Q4-2021'!L21+'Q4-2021'!R21</f>
        <v>1444479</v>
      </c>
      <c r="G24" s="25">
        <f>'Q1-2021'!G21+'Q1-2021'!M21+'Q1-2021'!S21+'Q2-2021'!G21+'Q2-2021'!M21+'Q2-2021'!S21+'Q3-2021'!G21+'Q3-2021'!M21+'Q3-2021'!S21+'Q4-2021'!G21+'Q4-2021'!M21+'Q4-2021'!S21</f>
        <v>-16</v>
      </c>
      <c r="H24" s="26">
        <f>'Q1-2021'!H21+'Q1-2021'!N21+'Q1-2021'!T21+'Q2-2021'!H21+'Q2-2021'!N21+'Q2-2021'!T21+'Q3-2021'!H21+'Q3-2021'!N21+'Q3-2021'!T21+'Q4-2021'!H21+'Q4-2021'!N21+'Q4-2021'!T21</f>
        <v>-1444479</v>
      </c>
    </row>
    <row r="25" spans="2:8" ht="15.75" thickBot="1" x14ac:dyDescent="0.3">
      <c r="B25" s="38" t="s">
        <v>44</v>
      </c>
      <c r="C25" s="23">
        <f>'Q1-2021'!C22+'Q1-2021'!I22+'Q1-2021'!O22+'Q2-2021'!C22+'Q2-2021'!I22+'Q2-2021'!O22+'Q3-2021'!C22+'Q3-2021'!I22+'Q3-2021'!O22+'Q4-2021'!C22+'Q4-2021'!I22+'Q4-2021'!O22</f>
        <v>878</v>
      </c>
      <c r="D25" s="23">
        <f>'Q1-2021'!D22+'Q1-2021'!J22+'Q1-2021'!P22+'Q2-2021'!D22+'Q2-2021'!J22+'Q2-2021'!P22+'Q3-2021'!D22+'Q3-2021'!J22+'Q3-2021'!P22+'Q4-2021'!D22+'Q4-2021'!J22+'Q4-2021'!P22</f>
        <v>119483280.29000001</v>
      </c>
      <c r="E25" s="23">
        <f>'Q1-2021'!E22+'Q1-2021'!K22+'Q1-2021'!Q22+'Q2-2021'!E22+'Q2-2021'!K22+'Q2-2021'!Q22+'Q3-2021'!E22+'Q3-2021'!K22+'Q3-2021'!Q22+'Q4-2021'!E22+'Q4-2021'!K22+'Q4-2021'!Q22</f>
        <v>191</v>
      </c>
      <c r="F25" s="23">
        <f>'Q1-2021'!F22+'Q1-2021'!L22+'Q1-2021'!R22+'Q2-2021'!F22+'Q2-2021'!L22+'Q2-2021'!R22+'Q3-2021'!F22+'Q3-2021'!L22+'Q3-2021'!R22+'Q4-2021'!F22+'Q4-2021'!L22+'Q4-2021'!R22</f>
        <v>31795130.09</v>
      </c>
      <c r="G25" s="25">
        <f>'Q1-2021'!G22+'Q1-2021'!M22+'Q1-2021'!S22+'Q2-2021'!G22+'Q2-2021'!M22+'Q2-2021'!S22+'Q3-2021'!G22+'Q3-2021'!M22+'Q3-2021'!S22+'Q4-2021'!G22+'Q4-2021'!M22+'Q4-2021'!S22</f>
        <v>687</v>
      </c>
      <c r="H25" s="26">
        <f>'Q1-2021'!H22+'Q1-2021'!N22+'Q1-2021'!T22+'Q2-2021'!H22+'Q2-2021'!N22+'Q2-2021'!T22+'Q3-2021'!H22+'Q3-2021'!N22+'Q3-2021'!T22+'Q4-2021'!H22+'Q4-2021'!N22+'Q4-2021'!T22</f>
        <v>87688150.199999988</v>
      </c>
    </row>
    <row r="26" spans="2:8" ht="15.75" thickBot="1" x14ac:dyDescent="0.3">
      <c r="B26" s="38" t="s">
        <v>45</v>
      </c>
      <c r="C26" s="23">
        <f>'Q1-2021'!C23+'Q1-2021'!I23+'Q1-2021'!O23+'Q2-2021'!C23+'Q2-2021'!I23+'Q2-2021'!O23+'Q3-2021'!C23+'Q3-2021'!I23+'Q3-2021'!O23+'Q4-2021'!C23+'Q4-2021'!I23+'Q4-2021'!O23</f>
        <v>533</v>
      </c>
      <c r="D26" s="23">
        <f>'Q1-2021'!D23+'Q1-2021'!J23+'Q1-2021'!P23+'Q2-2021'!D23+'Q2-2021'!J23+'Q2-2021'!P23+'Q3-2021'!D23+'Q3-2021'!J23+'Q3-2021'!P23+'Q4-2021'!D23+'Q4-2021'!J23+'Q4-2021'!P23</f>
        <v>121212217.31</v>
      </c>
      <c r="E26" s="23">
        <f>'Q1-2021'!E23+'Q1-2021'!K23+'Q1-2021'!Q23+'Q2-2021'!E23+'Q2-2021'!K23+'Q2-2021'!Q23+'Q3-2021'!E23+'Q3-2021'!K23+'Q3-2021'!Q23+'Q4-2021'!E23+'Q4-2021'!K23+'Q4-2021'!Q23</f>
        <v>34</v>
      </c>
      <c r="F26" s="23">
        <f>'Q1-2021'!F23+'Q1-2021'!L23+'Q1-2021'!R23+'Q2-2021'!F23+'Q2-2021'!L23+'Q2-2021'!R23+'Q3-2021'!F23+'Q3-2021'!L23+'Q3-2021'!R23+'Q4-2021'!F23+'Q4-2021'!L23+'Q4-2021'!R23</f>
        <v>2720947</v>
      </c>
      <c r="G26" s="25">
        <f>'Q1-2021'!G23+'Q1-2021'!M23+'Q1-2021'!S23+'Q2-2021'!G23+'Q2-2021'!M23+'Q2-2021'!S23+'Q3-2021'!G23+'Q3-2021'!M23+'Q3-2021'!S23+'Q4-2021'!G23+'Q4-2021'!M23+'Q4-2021'!S23</f>
        <v>499</v>
      </c>
      <c r="H26" s="26">
        <f>'Q1-2021'!H23+'Q1-2021'!N23+'Q1-2021'!T23+'Q2-2021'!H23+'Q2-2021'!N23+'Q2-2021'!T23+'Q3-2021'!H23+'Q3-2021'!N23+'Q3-2021'!T23+'Q4-2021'!H23+'Q4-2021'!N23+'Q4-2021'!T23</f>
        <v>118491270.31</v>
      </c>
    </row>
    <row r="27" spans="2:8" ht="15.75" thickBot="1" x14ac:dyDescent="0.3">
      <c r="B27" s="38" t="s">
        <v>46</v>
      </c>
      <c r="C27" s="23">
        <f>'Q1-2021'!C24+'Q1-2021'!I24+'Q1-2021'!O24+'Q2-2021'!C24+'Q2-2021'!I24+'Q2-2021'!O24+'Q3-2021'!C24+'Q3-2021'!I24+'Q3-2021'!O24+'Q4-2021'!C24+'Q4-2021'!I24+'Q4-2021'!O24</f>
        <v>0</v>
      </c>
      <c r="D27" s="23">
        <f>'Q1-2021'!D24+'Q1-2021'!J24+'Q1-2021'!P24+'Q2-2021'!D24+'Q2-2021'!J24+'Q2-2021'!P24+'Q3-2021'!D24+'Q3-2021'!J24+'Q3-2021'!P24+'Q4-2021'!D24+'Q4-2021'!J24+'Q4-2021'!P24</f>
        <v>0</v>
      </c>
      <c r="E27" s="23">
        <f>'Q1-2021'!E24+'Q1-2021'!K24+'Q1-2021'!Q24+'Q2-2021'!E24+'Q2-2021'!K24+'Q2-2021'!Q24+'Q3-2021'!E24+'Q3-2021'!K24+'Q3-2021'!Q24+'Q4-2021'!E24+'Q4-2021'!K24+'Q4-2021'!Q24</f>
        <v>356</v>
      </c>
      <c r="F27" s="23">
        <f>'Q1-2021'!F24+'Q1-2021'!L24+'Q1-2021'!R24+'Q2-2021'!F24+'Q2-2021'!L24+'Q2-2021'!R24+'Q3-2021'!F24+'Q3-2021'!L24+'Q3-2021'!R24+'Q4-2021'!F24+'Q4-2021'!L24+'Q4-2021'!R24</f>
        <v>32381219.59</v>
      </c>
      <c r="G27" s="25">
        <f>'Q1-2021'!G24+'Q1-2021'!M24+'Q1-2021'!S24+'Q2-2021'!G24+'Q2-2021'!M24+'Q2-2021'!S24+'Q3-2021'!G24+'Q3-2021'!M24+'Q3-2021'!S24+'Q4-2021'!G24+'Q4-2021'!M24+'Q4-2021'!S24</f>
        <v>-356</v>
      </c>
      <c r="H27" s="26">
        <f>'Q1-2021'!H24+'Q1-2021'!N24+'Q1-2021'!T24+'Q2-2021'!H24+'Q2-2021'!N24+'Q2-2021'!T24+'Q3-2021'!H24+'Q3-2021'!N24+'Q3-2021'!T24+'Q4-2021'!H24+'Q4-2021'!N24+'Q4-2021'!T24</f>
        <v>-32381219.59</v>
      </c>
    </row>
    <row r="28" spans="2:8" ht="15.75" thickBot="1" x14ac:dyDescent="0.3">
      <c r="B28" s="38" t="s">
        <v>47</v>
      </c>
      <c r="C28" s="23">
        <f>'Q1-2021'!C25+'Q1-2021'!I25+'Q1-2021'!O25+'Q2-2021'!C25+'Q2-2021'!I25+'Q2-2021'!O25+'Q3-2021'!C25+'Q3-2021'!I25+'Q3-2021'!O25+'Q4-2021'!C25+'Q4-2021'!I25+'Q4-2021'!O25</f>
        <v>0</v>
      </c>
      <c r="D28" s="23">
        <f>'Q1-2021'!D25+'Q1-2021'!J25+'Q1-2021'!P25+'Q2-2021'!D25+'Q2-2021'!J25+'Q2-2021'!P25+'Q3-2021'!D25+'Q3-2021'!J25+'Q3-2021'!P25+'Q4-2021'!D25+'Q4-2021'!J25+'Q4-2021'!P25</f>
        <v>0</v>
      </c>
      <c r="E28" s="23">
        <f>'Q1-2021'!E25+'Q1-2021'!K25+'Q1-2021'!Q25+'Q2-2021'!E25+'Q2-2021'!K25+'Q2-2021'!Q25+'Q3-2021'!E25+'Q3-2021'!K25+'Q3-2021'!Q25+'Q4-2021'!E25+'Q4-2021'!K25+'Q4-2021'!Q25</f>
        <v>19</v>
      </c>
      <c r="F28" s="23">
        <f>'Q1-2021'!F25+'Q1-2021'!L25+'Q1-2021'!R25+'Q2-2021'!F25+'Q2-2021'!L25+'Q2-2021'!R25+'Q3-2021'!F25+'Q3-2021'!L25+'Q3-2021'!R25+'Q4-2021'!F25+'Q4-2021'!L25+'Q4-2021'!R25</f>
        <v>1051515.7</v>
      </c>
      <c r="G28" s="25">
        <f>'Q1-2021'!G25+'Q1-2021'!M25+'Q1-2021'!S25+'Q2-2021'!G25+'Q2-2021'!M25+'Q2-2021'!S25+'Q3-2021'!G25+'Q3-2021'!M25+'Q3-2021'!S25+'Q4-2021'!G25+'Q4-2021'!M25+'Q4-2021'!S25</f>
        <v>-19</v>
      </c>
      <c r="H28" s="26">
        <f>'Q1-2021'!H25+'Q1-2021'!N25+'Q1-2021'!T25+'Q2-2021'!H25+'Q2-2021'!N25+'Q2-2021'!T25+'Q3-2021'!H25+'Q3-2021'!N25+'Q3-2021'!T25+'Q4-2021'!H25+'Q4-2021'!N25+'Q4-2021'!T25</f>
        <v>-1051515.7</v>
      </c>
    </row>
    <row r="29" spans="2:8" ht="15.75" thickBot="1" x14ac:dyDescent="0.3">
      <c r="B29" s="38" t="s">
        <v>3</v>
      </c>
      <c r="C29" s="23">
        <f>'Q1-2021'!C26+'Q1-2021'!I26+'Q1-2021'!O26+'Q2-2021'!C26+'Q2-2021'!I26+'Q2-2021'!O26+'Q3-2021'!C26+'Q3-2021'!I26+'Q3-2021'!O26+'Q4-2021'!C26+'Q4-2021'!I26+'Q4-2021'!O26</f>
        <v>16</v>
      </c>
      <c r="D29" s="23">
        <f>'Q1-2021'!D26+'Q1-2021'!J26+'Q1-2021'!P26+'Q2-2021'!D26+'Q2-2021'!J26+'Q2-2021'!P26+'Q3-2021'!D26+'Q3-2021'!J26+'Q3-2021'!P26+'Q4-2021'!D26+'Q4-2021'!J26+'Q4-2021'!P26</f>
        <v>1874942.41</v>
      </c>
      <c r="E29" s="23">
        <f>'Q1-2021'!E26+'Q1-2021'!K26+'Q1-2021'!Q26+'Q2-2021'!E26+'Q2-2021'!K26+'Q2-2021'!Q26+'Q3-2021'!E26+'Q3-2021'!K26+'Q3-2021'!Q26+'Q4-2021'!E26+'Q4-2021'!K26+'Q4-2021'!Q26</f>
        <v>84</v>
      </c>
      <c r="F29" s="23">
        <f>'Q1-2021'!F26+'Q1-2021'!L26+'Q1-2021'!R26+'Q2-2021'!F26+'Q2-2021'!L26+'Q2-2021'!R26+'Q3-2021'!F26+'Q3-2021'!L26+'Q3-2021'!R26+'Q4-2021'!F26+'Q4-2021'!L26+'Q4-2021'!R26</f>
        <v>31576750.660000004</v>
      </c>
      <c r="G29" s="25">
        <f>'Q1-2021'!G26+'Q1-2021'!M26+'Q1-2021'!S26+'Q2-2021'!G26+'Q2-2021'!M26+'Q2-2021'!S26+'Q3-2021'!G26+'Q3-2021'!M26+'Q3-2021'!S26+'Q4-2021'!G26+'Q4-2021'!M26+'Q4-2021'!S26</f>
        <v>-68</v>
      </c>
      <c r="H29" s="26">
        <f>'Q1-2021'!H26+'Q1-2021'!N26+'Q1-2021'!T26+'Q2-2021'!H26+'Q2-2021'!N26+'Q2-2021'!T26+'Q3-2021'!H26+'Q3-2021'!N26+'Q3-2021'!T26+'Q4-2021'!H26+'Q4-2021'!N26+'Q4-2021'!T26</f>
        <v>-29701808.250000004</v>
      </c>
    </row>
    <row r="30" spans="2:8" ht="15.75" thickBot="1" x14ac:dyDescent="0.3">
      <c r="B30" s="38" t="s">
        <v>48</v>
      </c>
      <c r="C30" s="23">
        <f>'Q1-2021'!C27+'Q1-2021'!I27+'Q1-2021'!O27+'Q2-2021'!C27+'Q2-2021'!I27+'Q2-2021'!O27+'Q3-2021'!C27+'Q3-2021'!I27+'Q3-2021'!O27+'Q4-2021'!C27+'Q4-2021'!I27+'Q4-2021'!O27</f>
        <v>2372</v>
      </c>
      <c r="D30" s="23">
        <f>'Q1-2021'!D27+'Q1-2021'!J27+'Q1-2021'!P27+'Q2-2021'!D27+'Q2-2021'!J27+'Q2-2021'!P27+'Q3-2021'!D27+'Q3-2021'!J27+'Q3-2021'!P27+'Q4-2021'!D27+'Q4-2021'!J27+'Q4-2021'!P27</f>
        <v>313354821.54999995</v>
      </c>
      <c r="E30" s="23">
        <f>'Q1-2021'!E27+'Q1-2021'!K27+'Q1-2021'!Q27+'Q2-2021'!E27+'Q2-2021'!K27+'Q2-2021'!Q27+'Q3-2021'!E27+'Q3-2021'!K27+'Q3-2021'!Q27+'Q4-2021'!E27+'Q4-2021'!K27+'Q4-2021'!Q27</f>
        <v>424</v>
      </c>
      <c r="F30" s="23">
        <f>'Q1-2021'!F27+'Q1-2021'!L27+'Q1-2021'!R27+'Q2-2021'!F27+'Q2-2021'!L27+'Q2-2021'!R27+'Q3-2021'!F27+'Q3-2021'!L27+'Q3-2021'!R27+'Q4-2021'!F27+'Q4-2021'!L27+'Q4-2021'!R27</f>
        <v>117688714.58</v>
      </c>
      <c r="G30" s="25">
        <f>'Q1-2021'!G27+'Q1-2021'!M27+'Q1-2021'!S27+'Q2-2021'!G27+'Q2-2021'!M27+'Q2-2021'!S27+'Q3-2021'!G27+'Q3-2021'!M27+'Q3-2021'!S27+'Q4-2021'!G27+'Q4-2021'!M27+'Q4-2021'!S27</f>
        <v>1948</v>
      </c>
      <c r="H30" s="26">
        <f>'Q1-2021'!H27+'Q1-2021'!N27+'Q1-2021'!T27+'Q2-2021'!H27+'Q2-2021'!N27+'Q2-2021'!T27+'Q3-2021'!H27+'Q3-2021'!N27+'Q3-2021'!T27+'Q4-2021'!H27+'Q4-2021'!N27+'Q4-2021'!T27</f>
        <v>195666106.96999997</v>
      </c>
    </row>
    <row r="31" spans="2:8" ht="15.75" thickBot="1" x14ac:dyDescent="0.3">
      <c r="B31" s="38" t="s">
        <v>49</v>
      </c>
      <c r="C31" s="23">
        <f>'Q1-2021'!C28+'Q1-2021'!I28+'Q1-2021'!O28+'Q2-2021'!C28+'Q2-2021'!I28+'Q2-2021'!O28+'Q3-2021'!C28+'Q3-2021'!I28+'Q3-2021'!O28+'Q4-2021'!C28+'Q4-2021'!I28+'Q4-2021'!O28</f>
        <v>0</v>
      </c>
      <c r="D31" s="23">
        <f>'Q1-2021'!D28+'Q1-2021'!J28+'Q1-2021'!P28+'Q2-2021'!D28+'Q2-2021'!J28+'Q2-2021'!P28+'Q3-2021'!D28+'Q3-2021'!J28+'Q3-2021'!P28+'Q4-2021'!D28+'Q4-2021'!J28+'Q4-2021'!P28</f>
        <v>0</v>
      </c>
      <c r="E31" s="23">
        <f>'Q1-2021'!E28+'Q1-2021'!K28+'Q1-2021'!Q28+'Q2-2021'!E28+'Q2-2021'!K28+'Q2-2021'!Q28+'Q3-2021'!E28+'Q3-2021'!K28+'Q3-2021'!Q28+'Q4-2021'!E28+'Q4-2021'!K28+'Q4-2021'!Q28</f>
        <v>144</v>
      </c>
      <c r="F31" s="23">
        <f>'Q1-2021'!F28+'Q1-2021'!L28+'Q1-2021'!R28+'Q2-2021'!F28+'Q2-2021'!L28+'Q2-2021'!R28+'Q3-2021'!F28+'Q3-2021'!L28+'Q3-2021'!R28+'Q4-2021'!F28+'Q4-2021'!L28+'Q4-2021'!R28</f>
        <v>4770968.12</v>
      </c>
      <c r="G31" s="25">
        <f>'Q1-2021'!G28+'Q1-2021'!M28+'Q1-2021'!S28+'Q2-2021'!G28+'Q2-2021'!M28+'Q2-2021'!S28+'Q3-2021'!G28+'Q3-2021'!M28+'Q3-2021'!S28+'Q4-2021'!G28+'Q4-2021'!M28+'Q4-2021'!S28</f>
        <v>-144</v>
      </c>
      <c r="H31" s="26">
        <f>'Q1-2021'!H28+'Q1-2021'!N28+'Q1-2021'!T28+'Q2-2021'!H28+'Q2-2021'!N28+'Q2-2021'!T28+'Q3-2021'!H28+'Q3-2021'!N28+'Q3-2021'!T28+'Q4-2021'!H28+'Q4-2021'!N28+'Q4-2021'!T28</f>
        <v>-4770968.12</v>
      </c>
    </row>
    <row r="32" spans="2:8" ht="15.75" thickBot="1" x14ac:dyDescent="0.3">
      <c r="B32" s="39" t="s">
        <v>4</v>
      </c>
      <c r="C32" s="10">
        <f>SUM(C7:C31)</f>
        <v>8226</v>
      </c>
      <c r="D32" s="12">
        <f>SUM(D7:D31)</f>
        <v>1198352385.4899998</v>
      </c>
      <c r="E32" s="12">
        <f>SUM(E7:E31)</f>
        <v>8226</v>
      </c>
      <c r="F32" s="32">
        <f>SUM(F7:F31)</f>
        <v>1198352385.49</v>
      </c>
      <c r="G32" s="25">
        <v>0</v>
      </c>
      <c r="H32" s="26">
        <v>-6.9849193096160889E-8</v>
      </c>
    </row>
    <row r="34" spans="2:15" x14ac:dyDescent="0.25">
      <c r="B34" s="4" t="s">
        <v>24</v>
      </c>
    </row>
    <row r="35" spans="2:15" x14ac:dyDescent="0.25">
      <c r="K35" s="1"/>
      <c r="L35" s="1"/>
      <c r="M35" s="1"/>
      <c r="N35" s="1"/>
      <c r="O35" s="1"/>
    </row>
    <row r="36" spans="2:15" x14ac:dyDescent="0.25">
      <c r="K36" s="1"/>
      <c r="L36" s="1"/>
      <c r="M36" s="1"/>
      <c r="N36" s="1"/>
      <c r="O36" s="1"/>
    </row>
    <row r="37" spans="2:15" x14ac:dyDescent="0.25">
      <c r="K37" s="1"/>
      <c r="L37" s="1"/>
      <c r="M37" s="1"/>
      <c r="N37" s="1"/>
      <c r="O37" s="1"/>
    </row>
    <row r="38" spans="2:15" x14ac:dyDescent="0.25">
      <c r="K38" s="1"/>
      <c r="L38" s="1"/>
      <c r="M38" s="1"/>
      <c r="N38" s="1"/>
      <c r="O38" s="1"/>
    </row>
    <row r="39" spans="2:15" x14ac:dyDescent="0.25">
      <c r="K39" s="1"/>
      <c r="L39" s="1"/>
      <c r="M39" s="1"/>
      <c r="N39" s="1"/>
      <c r="O39" s="1"/>
    </row>
    <row r="40" spans="2:15" x14ac:dyDescent="0.25">
      <c r="K40" s="1"/>
      <c r="L40" s="1"/>
      <c r="M40" s="1"/>
      <c r="N40" s="1"/>
      <c r="O40" s="1"/>
    </row>
    <row r="41" spans="2:15" x14ac:dyDescent="0.25">
      <c r="K41" s="1"/>
      <c r="L41" s="1"/>
      <c r="M41" s="1"/>
      <c r="N41" s="1"/>
      <c r="O41" s="1"/>
    </row>
    <row r="42" spans="2:15" x14ac:dyDescent="0.25">
      <c r="K42" s="1"/>
      <c r="L42" s="1"/>
      <c r="M42" s="1"/>
      <c r="N42" s="1"/>
      <c r="O42" s="1"/>
    </row>
    <row r="43" spans="2:15" x14ac:dyDescent="0.25">
      <c r="K43" s="1"/>
      <c r="L43" s="1"/>
      <c r="M43" s="1"/>
      <c r="N43" s="1"/>
      <c r="O43" s="1"/>
    </row>
    <row r="44" spans="2:15" x14ac:dyDescent="0.25">
      <c r="K44" s="1"/>
      <c r="L44" s="1"/>
      <c r="M44" s="1"/>
      <c r="N44" s="1"/>
      <c r="O44" s="1"/>
    </row>
    <row r="45" spans="2:15" x14ac:dyDescent="0.25">
      <c r="K45" s="1"/>
      <c r="L45" s="1"/>
      <c r="M45" s="1"/>
      <c r="N45" s="1"/>
      <c r="O45" s="1"/>
    </row>
    <row r="46" spans="2:15" x14ac:dyDescent="0.25">
      <c r="K46" s="1"/>
      <c r="L46" s="1"/>
      <c r="M46" s="1"/>
      <c r="N46" s="1"/>
      <c r="O46" s="1"/>
    </row>
    <row r="47" spans="2:15" x14ac:dyDescent="0.25">
      <c r="K47" s="1"/>
      <c r="L47" s="1"/>
      <c r="M47" s="1"/>
      <c r="N47" s="1"/>
      <c r="O47" s="1"/>
    </row>
    <row r="48" spans="2:15" x14ac:dyDescent="0.25">
      <c r="K48" s="1"/>
      <c r="L48" s="1"/>
      <c r="M48" s="1"/>
      <c r="N48" s="1"/>
      <c r="O48" s="1"/>
    </row>
    <row r="49" spans="11:15" x14ac:dyDescent="0.25">
      <c r="K49" s="1"/>
      <c r="L49" s="1"/>
      <c r="M49" s="1"/>
      <c r="N49" s="1"/>
      <c r="O49" s="1"/>
    </row>
    <row r="50" spans="11:15" x14ac:dyDescent="0.25">
      <c r="K50" s="1"/>
      <c r="L50" s="1"/>
      <c r="M50" s="1"/>
      <c r="N50" s="1"/>
      <c r="O50" s="1"/>
    </row>
    <row r="51" spans="11:15" x14ac:dyDescent="0.25">
      <c r="K51" s="1"/>
      <c r="L51" s="1"/>
      <c r="M51" s="1"/>
      <c r="N51" s="1"/>
      <c r="O51" s="1"/>
    </row>
    <row r="52" spans="11:15" x14ac:dyDescent="0.25">
      <c r="K52" s="1"/>
      <c r="L52" s="1"/>
      <c r="M52" s="1"/>
      <c r="N52" s="1"/>
      <c r="O52" s="1"/>
    </row>
    <row r="53" spans="11:15" x14ac:dyDescent="0.25">
      <c r="K53" s="1"/>
      <c r="L53" s="1"/>
      <c r="M53" s="1"/>
      <c r="N53" s="1"/>
      <c r="O53" s="1"/>
    </row>
    <row r="54" spans="11:15" x14ac:dyDescent="0.25">
      <c r="K54" s="1"/>
      <c r="L54" s="1"/>
      <c r="M54" s="1"/>
      <c r="N54" s="1"/>
      <c r="O54" s="1"/>
    </row>
    <row r="55" spans="11:15" x14ac:dyDescent="0.25">
      <c r="K55" s="1"/>
      <c r="L55" s="1"/>
      <c r="M55" s="1"/>
      <c r="N55" s="1"/>
      <c r="O55" s="1"/>
    </row>
    <row r="56" spans="11:15" x14ac:dyDescent="0.25">
      <c r="K56" s="1"/>
      <c r="L56" s="1"/>
      <c r="M56" s="1"/>
      <c r="N56" s="1"/>
      <c r="O56" s="1"/>
    </row>
    <row r="57" spans="11:15" x14ac:dyDescent="0.25">
      <c r="K57" s="1"/>
      <c r="L57" s="1"/>
      <c r="M57" s="1"/>
      <c r="N57" s="1"/>
      <c r="O57" s="1"/>
    </row>
    <row r="58" spans="11:15" x14ac:dyDescent="0.25">
      <c r="K58" s="1"/>
      <c r="L58" s="1"/>
      <c r="M58" s="1"/>
      <c r="N58" s="1"/>
      <c r="O58" s="1"/>
    </row>
    <row r="59" spans="11:15" x14ac:dyDescent="0.25">
      <c r="K59" s="1"/>
      <c r="L59" s="1"/>
      <c r="M59" s="1"/>
      <c r="N59" s="1"/>
      <c r="O59" s="1"/>
    </row>
    <row r="60" spans="11:15" x14ac:dyDescent="0.25">
      <c r="K60" s="1"/>
      <c r="L60" s="1"/>
      <c r="M60" s="1"/>
      <c r="N60" s="1"/>
      <c r="O60" s="1"/>
    </row>
    <row r="61" spans="11:15" x14ac:dyDescent="0.25">
      <c r="K61" s="1"/>
      <c r="L61" s="1"/>
      <c r="M61" s="1"/>
      <c r="N61" s="1"/>
      <c r="O61" s="1"/>
    </row>
    <row r="62" spans="11:15" x14ac:dyDescent="0.25">
      <c r="K62" s="1"/>
      <c r="L62" s="1"/>
      <c r="M62" s="1"/>
      <c r="N62" s="1"/>
      <c r="O62" s="1"/>
    </row>
    <row r="63" spans="11:15" x14ac:dyDescent="0.25">
      <c r="K63" s="1"/>
      <c r="L63" s="1"/>
      <c r="M63" s="1"/>
      <c r="N63" s="1"/>
      <c r="O63" s="1"/>
    </row>
    <row r="70" spans="12:16" x14ac:dyDescent="0.25">
      <c r="L70" s="1"/>
      <c r="M70" s="1"/>
      <c r="N70" s="1"/>
      <c r="O70" s="1"/>
      <c r="P70" s="1"/>
    </row>
  </sheetData>
  <mergeCells count="2">
    <mergeCell ref="B5:H5"/>
    <mergeCell ref="J5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2C5E-99AC-45AD-A025-EE620B4EA841}">
  <dimension ref="A1:T29"/>
  <sheetViews>
    <sheetView zoomScaleNormal="100" workbookViewId="0">
      <selection activeCell="B4" sqref="B4:B28"/>
    </sheetView>
  </sheetViews>
  <sheetFormatPr defaultColWidth="9.140625" defaultRowHeight="18" customHeight="1" x14ac:dyDescent="0.25"/>
  <cols>
    <col min="1" max="1" width="5.7109375" style="6" bestFit="1" customWidth="1" collapsed="1"/>
    <col min="2" max="2" width="34.85546875" style="6" customWidth="1" collapsed="1"/>
    <col min="3" max="3" width="12.5703125" style="6" customWidth="1" collapsed="1"/>
    <col min="4" max="4" width="13.42578125" style="6" bestFit="1" customWidth="1" collapsed="1"/>
    <col min="5" max="5" width="10.7109375" style="6" customWidth="1" collapsed="1"/>
    <col min="6" max="6" width="13.85546875" style="6" bestFit="1" customWidth="1" collapsed="1"/>
    <col min="7" max="7" width="12.28515625" style="5" bestFit="1" customWidth="1"/>
    <col min="8" max="8" width="14.28515625" style="5" bestFit="1" customWidth="1"/>
    <col min="9" max="9" width="8.85546875" style="5" bestFit="1" customWidth="1"/>
    <col min="10" max="10" width="10.85546875" style="5" bestFit="1" customWidth="1"/>
    <col min="11" max="11" width="8.85546875" style="5" bestFit="1" customWidth="1"/>
    <col min="12" max="12" width="10.85546875" style="5" bestFit="1" customWidth="1"/>
    <col min="13" max="13" width="12.28515625" style="5" bestFit="1" customWidth="1"/>
    <col min="14" max="14" width="14.28515625" style="5" bestFit="1" customWidth="1"/>
    <col min="15" max="15" width="9.140625" style="5"/>
    <col min="16" max="16" width="12" style="5" bestFit="1" customWidth="1"/>
    <col min="17" max="17" width="9.140625" style="5"/>
    <col min="18" max="18" width="12" style="5" bestFit="1" customWidth="1"/>
    <col min="19" max="19" width="12.28515625" style="5" bestFit="1" customWidth="1"/>
    <col min="20" max="20" width="13.7109375" style="5" customWidth="1"/>
    <col min="21" max="16384" width="9.140625" style="5"/>
  </cols>
  <sheetData>
    <row r="1" spans="2:20" ht="18" customHeight="1" thickBot="1" x14ac:dyDescent="0.3">
      <c r="D1" s="7"/>
      <c r="F1" s="7"/>
    </row>
    <row r="2" spans="2:20" ht="18" customHeight="1" thickBot="1" x14ac:dyDescent="0.3">
      <c r="B2" s="44" t="s">
        <v>11</v>
      </c>
      <c r="C2" s="45"/>
      <c r="D2" s="45"/>
      <c r="E2" s="45"/>
      <c r="F2" s="45"/>
      <c r="G2" s="45"/>
      <c r="H2" s="46"/>
      <c r="I2" s="47" t="s">
        <v>12</v>
      </c>
      <c r="J2" s="48"/>
      <c r="K2" s="48"/>
      <c r="L2" s="48"/>
      <c r="M2" s="48"/>
      <c r="N2" s="49"/>
      <c r="O2" s="47" t="s">
        <v>13</v>
      </c>
      <c r="P2" s="48"/>
      <c r="Q2" s="48"/>
      <c r="R2" s="48"/>
      <c r="S2" s="48"/>
      <c r="T2" s="49"/>
    </row>
    <row r="3" spans="2:20" ht="18" customHeight="1" thickBot="1" x14ac:dyDescent="0.3">
      <c r="B3" s="13"/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  <c r="I3" s="21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6" t="s">
        <v>10</v>
      </c>
      <c r="O3" s="21" t="s">
        <v>5</v>
      </c>
      <c r="P3" s="15" t="s">
        <v>6</v>
      </c>
      <c r="Q3" s="15" t="s">
        <v>7</v>
      </c>
      <c r="R3" s="15" t="s">
        <v>8</v>
      </c>
      <c r="S3" s="15" t="s">
        <v>9</v>
      </c>
      <c r="T3" s="16" t="s">
        <v>10</v>
      </c>
    </row>
    <row r="4" spans="2:20" ht="18" customHeight="1" x14ac:dyDescent="0.25">
      <c r="B4" s="37" t="s">
        <v>0</v>
      </c>
      <c r="C4" s="8">
        <v>1</v>
      </c>
      <c r="D4" s="9">
        <v>2871</v>
      </c>
      <c r="E4" s="9">
        <v>7</v>
      </c>
      <c r="F4" s="9">
        <v>598988.26</v>
      </c>
      <c r="G4" s="17">
        <f>C4-E4</f>
        <v>-6</v>
      </c>
      <c r="H4" s="18">
        <f>D4-F4</f>
        <v>-596117.26</v>
      </c>
      <c r="I4" s="11">
        <v>6</v>
      </c>
      <c r="J4" s="9">
        <v>1133160.72</v>
      </c>
      <c r="K4" s="9">
        <v>3</v>
      </c>
      <c r="L4" s="9">
        <v>484063.28</v>
      </c>
      <c r="M4" s="17">
        <v>3</v>
      </c>
      <c r="N4" s="18">
        <v>649097.43999999994</v>
      </c>
      <c r="O4" s="11">
        <v>3</v>
      </c>
      <c r="P4" s="9">
        <v>403296.05</v>
      </c>
      <c r="Q4" s="9">
        <v>5</v>
      </c>
      <c r="R4" s="9">
        <v>211597.32</v>
      </c>
      <c r="S4" s="17">
        <v>-2</v>
      </c>
      <c r="T4" s="18">
        <v>191698.72999999998</v>
      </c>
    </row>
    <row r="5" spans="2:20" ht="18" customHeight="1" x14ac:dyDescent="0.25">
      <c r="B5" s="38" t="s">
        <v>42</v>
      </c>
      <c r="C5" s="8">
        <v>15</v>
      </c>
      <c r="D5" s="9">
        <v>2625783.83</v>
      </c>
      <c r="E5" s="9">
        <v>59</v>
      </c>
      <c r="F5" s="9">
        <v>13203655.449999999</v>
      </c>
      <c r="G5" s="17">
        <f t="shared" ref="G5:H28" si="0">C5-E5</f>
        <v>-44</v>
      </c>
      <c r="H5" s="18">
        <f t="shared" si="0"/>
        <v>-10577871.619999999</v>
      </c>
      <c r="I5" s="11">
        <v>26</v>
      </c>
      <c r="J5" s="9">
        <v>3634324</v>
      </c>
      <c r="K5" s="9">
        <v>19</v>
      </c>
      <c r="L5" s="9">
        <v>4098559.94</v>
      </c>
      <c r="M5" s="17">
        <v>7</v>
      </c>
      <c r="N5" s="18">
        <v>-464235.93999999994</v>
      </c>
      <c r="O5" s="11">
        <v>17</v>
      </c>
      <c r="P5" s="9">
        <v>2450011.9900000002</v>
      </c>
      <c r="Q5" s="9">
        <v>55</v>
      </c>
      <c r="R5" s="9">
        <v>11666397.59</v>
      </c>
      <c r="S5" s="17">
        <v>-38</v>
      </c>
      <c r="T5" s="18">
        <v>-9216385.5999999996</v>
      </c>
    </row>
    <row r="6" spans="2:20" ht="18" customHeight="1" x14ac:dyDescent="0.25">
      <c r="B6" s="38" t="s">
        <v>50</v>
      </c>
      <c r="C6" s="8">
        <v>7</v>
      </c>
      <c r="D6" s="9">
        <v>1090542.07</v>
      </c>
      <c r="E6" s="9">
        <v>46</v>
      </c>
      <c r="F6" s="9">
        <v>6291168.2199999997</v>
      </c>
      <c r="G6" s="17">
        <f t="shared" si="0"/>
        <v>-39</v>
      </c>
      <c r="H6" s="18">
        <f t="shared" si="0"/>
        <v>-5200626.1499999994</v>
      </c>
      <c r="I6" s="11">
        <v>2</v>
      </c>
      <c r="J6" s="9">
        <v>1148356.8</v>
      </c>
      <c r="K6" s="9">
        <v>47</v>
      </c>
      <c r="L6" s="9">
        <v>8824684.0099999998</v>
      </c>
      <c r="M6" s="17">
        <v>-45</v>
      </c>
      <c r="N6" s="18">
        <v>-7676327.21</v>
      </c>
      <c r="O6" s="11">
        <v>3</v>
      </c>
      <c r="P6" s="9">
        <v>133989.92000000001</v>
      </c>
      <c r="Q6" s="9">
        <v>70</v>
      </c>
      <c r="R6" s="9">
        <v>8616759.6999999993</v>
      </c>
      <c r="S6" s="17">
        <v>-67</v>
      </c>
      <c r="T6" s="18">
        <v>-8482769.7799999993</v>
      </c>
    </row>
    <row r="7" spans="2:20" ht="18" customHeight="1" x14ac:dyDescent="0.25">
      <c r="B7" s="38" t="s">
        <v>1</v>
      </c>
      <c r="C7" s="8">
        <v>0</v>
      </c>
      <c r="D7" s="9">
        <v>0</v>
      </c>
      <c r="E7" s="9">
        <v>1</v>
      </c>
      <c r="F7" s="9">
        <v>164620.24</v>
      </c>
      <c r="G7" s="17">
        <f t="shared" si="0"/>
        <v>-1</v>
      </c>
      <c r="H7" s="18">
        <f t="shared" si="0"/>
        <v>-164620.24</v>
      </c>
      <c r="I7" s="11">
        <v>0</v>
      </c>
      <c r="J7" s="9">
        <v>0</v>
      </c>
      <c r="K7" s="9">
        <v>0</v>
      </c>
      <c r="L7" s="9">
        <v>0</v>
      </c>
      <c r="M7" s="17">
        <v>0</v>
      </c>
      <c r="N7" s="18">
        <v>0</v>
      </c>
      <c r="O7" s="11">
        <v>0</v>
      </c>
      <c r="P7" s="9">
        <v>0</v>
      </c>
      <c r="Q7" s="9">
        <v>2</v>
      </c>
      <c r="R7" s="9">
        <v>282381.48</v>
      </c>
      <c r="S7" s="17">
        <v>-2</v>
      </c>
      <c r="T7" s="18">
        <v>-282381.48</v>
      </c>
    </row>
    <row r="8" spans="2:20" ht="18" customHeight="1" x14ac:dyDescent="0.25">
      <c r="B8" s="38" t="s">
        <v>30</v>
      </c>
      <c r="C8" s="8">
        <v>17</v>
      </c>
      <c r="D8" s="9">
        <v>1647693.89</v>
      </c>
      <c r="E8" s="9">
        <v>11</v>
      </c>
      <c r="F8" s="9">
        <v>3127020.83</v>
      </c>
      <c r="G8" s="17">
        <f t="shared" si="0"/>
        <v>6</v>
      </c>
      <c r="H8" s="18">
        <f t="shared" si="0"/>
        <v>-1479326.9400000002</v>
      </c>
      <c r="I8" s="11">
        <v>21</v>
      </c>
      <c r="J8" s="9">
        <v>2936287.48</v>
      </c>
      <c r="K8" s="9">
        <v>11</v>
      </c>
      <c r="L8" s="9">
        <v>2439563.1800000002</v>
      </c>
      <c r="M8" s="17">
        <v>10</v>
      </c>
      <c r="N8" s="18">
        <v>496724.29999999981</v>
      </c>
      <c r="O8" s="11">
        <v>11</v>
      </c>
      <c r="P8" s="9">
        <v>1132196.72</v>
      </c>
      <c r="Q8" s="9">
        <v>15</v>
      </c>
      <c r="R8" s="9">
        <v>1810547.03</v>
      </c>
      <c r="S8" s="17">
        <v>-4</v>
      </c>
      <c r="T8" s="18">
        <v>-678350.31</v>
      </c>
    </row>
    <row r="9" spans="2:20" ht="18" customHeight="1" x14ac:dyDescent="0.25">
      <c r="B9" s="38" t="s">
        <v>41</v>
      </c>
      <c r="C9" s="8">
        <v>0</v>
      </c>
      <c r="D9" s="9">
        <v>0</v>
      </c>
      <c r="E9" s="9">
        <v>5</v>
      </c>
      <c r="F9" s="9">
        <v>387875.75</v>
      </c>
      <c r="G9" s="17">
        <f t="shared" si="0"/>
        <v>-5</v>
      </c>
      <c r="H9" s="18">
        <f t="shared" si="0"/>
        <v>-387875.75</v>
      </c>
      <c r="I9" s="11">
        <v>0</v>
      </c>
      <c r="J9" s="9">
        <v>0</v>
      </c>
      <c r="K9" s="9">
        <v>8</v>
      </c>
      <c r="L9" s="9">
        <v>360532.57</v>
      </c>
      <c r="M9" s="17">
        <v>-8</v>
      </c>
      <c r="N9" s="18">
        <v>-360532.57</v>
      </c>
      <c r="O9" s="11">
        <v>0</v>
      </c>
      <c r="P9" s="9">
        <v>0</v>
      </c>
      <c r="Q9" s="9">
        <v>3</v>
      </c>
      <c r="R9" s="9">
        <v>697753.92</v>
      </c>
      <c r="S9" s="17">
        <v>-3</v>
      </c>
      <c r="T9" s="18">
        <v>-697753.92</v>
      </c>
    </row>
    <row r="10" spans="2:20" ht="18" customHeight="1" x14ac:dyDescent="0.25">
      <c r="B10" s="38" t="s">
        <v>2</v>
      </c>
      <c r="C10" s="8">
        <v>15</v>
      </c>
      <c r="D10" s="9">
        <v>2049923.84</v>
      </c>
      <c r="E10" s="9">
        <v>20</v>
      </c>
      <c r="F10" s="9">
        <v>4008770.39</v>
      </c>
      <c r="G10" s="17">
        <f t="shared" si="0"/>
        <v>-5</v>
      </c>
      <c r="H10" s="18">
        <f t="shared" si="0"/>
        <v>-1958846.55</v>
      </c>
      <c r="I10" s="11">
        <v>9</v>
      </c>
      <c r="J10" s="9">
        <v>674156.26</v>
      </c>
      <c r="K10" s="9">
        <v>24</v>
      </c>
      <c r="L10" s="9">
        <v>4208448.53</v>
      </c>
      <c r="M10" s="17">
        <v>-15</v>
      </c>
      <c r="N10" s="18">
        <v>-3534292.2700000005</v>
      </c>
      <c r="O10" s="11">
        <v>12</v>
      </c>
      <c r="P10" s="9">
        <v>1662526.5</v>
      </c>
      <c r="Q10" s="9">
        <v>30</v>
      </c>
      <c r="R10" s="9">
        <v>9090508.4399999995</v>
      </c>
      <c r="S10" s="17">
        <v>-18</v>
      </c>
      <c r="T10" s="18">
        <v>-7427981.9399999995</v>
      </c>
    </row>
    <row r="11" spans="2:20" ht="18" customHeight="1" x14ac:dyDescent="0.25">
      <c r="B11" s="38" t="s">
        <v>40</v>
      </c>
      <c r="C11" s="8">
        <v>0</v>
      </c>
      <c r="D11" s="9">
        <v>0</v>
      </c>
      <c r="E11" s="9">
        <v>0</v>
      </c>
      <c r="F11" s="9">
        <v>0</v>
      </c>
      <c r="G11" s="17">
        <f t="shared" si="0"/>
        <v>0</v>
      </c>
      <c r="H11" s="18">
        <f t="shared" si="0"/>
        <v>0</v>
      </c>
      <c r="I11" s="11">
        <v>0</v>
      </c>
      <c r="J11" s="9">
        <v>0</v>
      </c>
      <c r="K11" s="9">
        <v>4</v>
      </c>
      <c r="L11" s="9">
        <v>1965666.99</v>
      </c>
      <c r="M11" s="17">
        <v>-4</v>
      </c>
      <c r="N11" s="18">
        <v>-1965666.99</v>
      </c>
      <c r="O11" s="11">
        <v>0</v>
      </c>
      <c r="P11" s="9">
        <v>0</v>
      </c>
      <c r="Q11" s="9">
        <v>2</v>
      </c>
      <c r="R11" s="9">
        <v>363239.59</v>
      </c>
      <c r="S11" s="17">
        <v>-2</v>
      </c>
      <c r="T11" s="18">
        <v>-363239.59</v>
      </c>
    </row>
    <row r="12" spans="2:20" ht="18" customHeight="1" x14ac:dyDescent="0.25">
      <c r="B12" s="38" t="s">
        <v>39</v>
      </c>
      <c r="C12" s="8">
        <v>124</v>
      </c>
      <c r="D12" s="9">
        <v>18912810.25</v>
      </c>
      <c r="E12" s="9">
        <v>26</v>
      </c>
      <c r="F12" s="9">
        <v>2743347.7</v>
      </c>
      <c r="G12" s="17">
        <f t="shared" si="0"/>
        <v>98</v>
      </c>
      <c r="H12" s="18">
        <f t="shared" si="0"/>
        <v>16169462.550000001</v>
      </c>
      <c r="I12" s="11">
        <v>95</v>
      </c>
      <c r="J12" s="9">
        <v>10521811.890000001</v>
      </c>
      <c r="K12" s="9">
        <v>26</v>
      </c>
      <c r="L12" s="9">
        <v>3086668.37</v>
      </c>
      <c r="M12" s="17">
        <v>69</v>
      </c>
      <c r="N12" s="18">
        <v>7435143.5200000005</v>
      </c>
      <c r="O12" s="11">
        <v>103</v>
      </c>
      <c r="P12" s="9">
        <v>12751335.310000001</v>
      </c>
      <c r="Q12" s="9">
        <v>21</v>
      </c>
      <c r="R12" s="9">
        <v>2338799.2000000002</v>
      </c>
      <c r="S12" s="17">
        <v>82</v>
      </c>
      <c r="T12" s="18">
        <v>10412536.109999999</v>
      </c>
    </row>
    <row r="13" spans="2:20" ht="18" customHeight="1" x14ac:dyDescent="0.25">
      <c r="B13" s="38" t="s">
        <v>38</v>
      </c>
      <c r="C13" s="8">
        <v>0</v>
      </c>
      <c r="D13" s="9">
        <v>0</v>
      </c>
      <c r="E13" s="9">
        <v>2</v>
      </c>
      <c r="F13" s="9">
        <v>162278.82999999999</v>
      </c>
      <c r="G13" s="17">
        <f t="shared" si="0"/>
        <v>-2</v>
      </c>
      <c r="H13" s="18">
        <f t="shared" si="0"/>
        <v>-162278.82999999999</v>
      </c>
      <c r="I13" s="11">
        <v>0</v>
      </c>
      <c r="J13" s="9">
        <v>0</v>
      </c>
      <c r="K13" s="9">
        <v>2</v>
      </c>
      <c r="L13" s="9">
        <v>128276.77</v>
      </c>
      <c r="M13" s="17">
        <v>-2</v>
      </c>
      <c r="N13" s="18">
        <v>-128276.77</v>
      </c>
      <c r="O13" s="11">
        <v>0</v>
      </c>
      <c r="P13" s="9">
        <v>0</v>
      </c>
      <c r="Q13" s="9">
        <v>2</v>
      </c>
      <c r="R13" s="9">
        <v>82388.160000000003</v>
      </c>
      <c r="S13" s="17">
        <v>-2</v>
      </c>
      <c r="T13" s="18">
        <v>-82388.160000000003</v>
      </c>
    </row>
    <row r="14" spans="2:20" ht="18" customHeight="1" x14ac:dyDescent="0.25">
      <c r="B14" s="38" t="s">
        <v>37</v>
      </c>
      <c r="C14" s="8">
        <v>5</v>
      </c>
      <c r="D14" s="9">
        <v>468177.91</v>
      </c>
      <c r="E14" s="9">
        <v>22</v>
      </c>
      <c r="F14" s="9">
        <v>4809900.4400000004</v>
      </c>
      <c r="G14" s="17">
        <f t="shared" si="0"/>
        <v>-17</v>
      </c>
      <c r="H14" s="18">
        <f t="shared" si="0"/>
        <v>-4341722.53</v>
      </c>
      <c r="I14" s="11">
        <v>6</v>
      </c>
      <c r="J14" s="9">
        <v>719449.64</v>
      </c>
      <c r="K14" s="9">
        <v>11</v>
      </c>
      <c r="L14" s="9">
        <v>2329531.96</v>
      </c>
      <c r="M14" s="17">
        <v>-5</v>
      </c>
      <c r="N14" s="18">
        <v>-1610082.3199999998</v>
      </c>
      <c r="O14" s="11">
        <v>10</v>
      </c>
      <c r="P14" s="9">
        <v>1170534.6200000001</v>
      </c>
      <c r="Q14" s="9">
        <v>20</v>
      </c>
      <c r="R14" s="9">
        <v>4953790.84</v>
      </c>
      <c r="S14" s="17">
        <v>-10</v>
      </c>
      <c r="T14" s="18">
        <v>-3783256.2199999997</v>
      </c>
    </row>
    <row r="15" spans="2:20" ht="18" customHeight="1" x14ac:dyDescent="0.25">
      <c r="B15" s="38" t="s">
        <v>36</v>
      </c>
      <c r="C15" s="8">
        <v>13</v>
      </c>
      <c r="D15" s="9">
        <v>1414654.08</v>
      </c>
      <c r="E15" s="9">
        <v>367</v>
      </c>
      <c r="F15" s="9">
        <v>41175864.530000001</v>
      </c>
      <c r="G15" s="17">
        <f t="shared" si="0"/>
        <v>-354</v>
      </c>
      <c r="H15" s="18">
        <f t="shared" si="0"/>
        <v>-39761210.450000003</v>
      </c>
      <c r="I15" s="11">
        <v>2</v>
      </c>
      <c r="J15" s="9">
        <v>671431.44</v>
      </c>
      <c r="K15" s="9">
        <v>249</v>
      </c>
      <c r="L15" s="9">
        <v>25821896.710000001</v>
      </c>
      <c r="M15" s="17">
        <v>-247</v>
      </c>
      <c r="N15" s="18">
        <v>-25150465.27</v>
      </c>
      <c r="O15" s="11">
        <v>5</v>
      </c>
      <c r="P15" s="9">
        <v>121083.98</v>
      </c>
      <c r="Q15" s="9">
        <v>432</v>
      </c>
      <c r="R15" s="9">
        <v>46898453.090000004</v>
      </c>
      <c r="S15" s="17">
        <v>-427</v>
      </c>
      <c r="T15" s="18">
        <v>-46777369.110000007</v>
      </c>
    </row>
    <row r="16" spans="2:20" ht="18" customHeight="1" x14ac:dyDescent="0.25">
      <c r="B16" s="38" t="s">
        <v>35</v>
      </c>
      <c r="C16" s="8">
        <v>33</v>
      </c>
      <c r="D16" s="9">
        <v>3004480.03</v>
      </c>
      <c r="E16" s="9">
        <v>23</v>
      </c>
      <c r="F16" s="9">
        <v>2601047</v>
      </c>
      <c r="G16" s="17">
        <f t="shared" si="0"/>
        <v>10</v>
      </c>
      <c r="H16" s="18">
        <f t="shared" si="0"/>
        <v>403433.0299999998</v>
      </c>
      <c r="I16" s="11">
        <v>35</v>
      </c>
      <c r="J16" s="9">
        <v>4567010.4400000004</v>
      </c>
      <c r="K16" s="9">
        <v>13</v>
      </c>
      <c r="L16" s="9">
        <v>826182</v>
      </c>
      <c r="M16" s="17">
        <v>22</v>
      </c>
      <c r="N16" s="18">
        <v>3740828.4400000004</v>
      </c>
      <c r="O16" s="11">
        <v>46</v>
      </c>
      <c r="P16" s="9">
        <v>7644110.71</v>
      </c>
      <c r="Q16" s="9">
        <v>16</v>
      </c>
      <c r="R16" s="9">
        <v>2161487</v>
      </c>
      <c r="S16" s="17">
        <v>30</v>
      </c>
      <c r="T16" s="18">
        <v>5482623.71</v>
      </c>
    </row>
    <row r="17" spans="2:20" ht="18" customHeight="1" x14ac:dyDescent="0.25">
      <c r="B17" s="38" t="s">
        <v>34</v>
      </c>
      <c r="C17" s="8">
        <v>0</v>
      </c>
      <c r="D17" s="9">
        <v>0</v>
      </c>
      <c r="E17" s="9">
        <v>6</v>
      </c>
      <c r="F17" s="9">
        <v>131472</v>
      </c>
      <c r="G17" s="17">
        <f t="shared" si="0"/>
        <v>-6</v>
      </c>
      <c r="H17" s="18">
        <f t="shared" si="0"/>
        <v>-131472</v>
      </c>
      <c r="I17" s="11">
        <v>0</v>
      </c>
      <c r="J17" s="9">
        <v>0</v>
      </c>
      <c r="K17" s="9">
        <v>4</v>
      </c>
      <c r="L17" s="9">
        <v>210760</v>
      </c>
      <c r="M17" s="17">
        <v>-4</v>
      </c>
      <c r="N17" s="18">
        <v>-210760</v>
      </c>
      <c r="O17" s="11">
        <v>0</v>
      </c>
      <c r="P17" s="9">
        <v>0</v>
      </c>
      <c r="Q17" s="9">
        <v>5</v>
      </c>
      <c r="R17" s="9">
        <v>168168</v>
      </c>
      <c r="S17" s="17">
        <v>-5</v>
      </c>
      <c r="T17" s="18">
        <v>-168168</v>
      </c>
    </row>
    <row r="18" spans="2:20" ht="18" customHeight="1" x14ac:dyDescent="0.25">
      <c r="B18" s="38" t="s">
        <v>33</v>
      </c>
      <c r="C18" s="8">
        <v>204</v>
      </c>
      <c r="D18" s="9">
        <v>31092688.199999999</v>
      </c>
      <c r="E18" s="9">
        <v>25</v>
      </c>
      <c r="F18" s="9">
        <v>5233123</v>
      </c>
      <c r="G18" s="17">
        <f t="shared" si="0"/>
        <v>179</v>
      </c>
      <c r="H18" s="18">
        <f t="shared" si="0"/>
        <v>25859565.199999999</v>
      </c>
      <c r="I18" s="11">
        <v>122</v>
      </c>
      <c r="J18" s="9">
        <v>15409577.91</v>
      </c>
      <c r="K18" s="9">
        <v>33</v>
      </c>
      <c r="L18" s="9">
        <v>5849045</v>
      </c>
      <c r="M18" s="17">
        <v>89</v>
      </c>
      <c r="N18" s="18">
        <v>9560532.9100000001</v>
      </c>
      <c r="O18" s="11">
        <v>221</v>
      </c>
      <c r="P18" s="9">
        <v>28184959.460000001</v>
      </c>
      <c r="Q18" s="9">
        <v>16</v>
      </c>
      <c r="R18" s="9">
        <v>3621909</v>
      </c>
      <c r="S18" s="17">
        <v>205</v>
      </c>
      <c r="T18" s="18">
        <v>24563050.460000001</v>
      </c>
    </row>
    <row r="19" spans="2:20" ht="18" customHeight="1" x14ac:dyDescent="0.25">
      <c r="B19" s="38" t="s">
        <v>32</v>
      </c>
      <c r="C19" s="8">
        <v>0</v>
      </c>
      <c r="D19" s="9">
        <v>0</v>
      </c>
      <c r="E19" s="9">
        <v>1</v>
      </c>
      <c r="F19" s="9">
        <v>27366</v>
      </c>
      <c r="G19" s="17">
        <f t="shared" si="0"/>
        <v>-1</v>
      </c>
      <c r="H19" s="18">
        <f t="shared" si="0"/>
        <v>-27366</v>
      </c>
      <c r="I19" s="11">
        <v>0</v>
      </c>
      <c r="J19" s="9">
        <v>0</v>
      </c>
      <c r="K19" s="9">
        <v>1</v>
      </c>
      <c r="L19" s="9">
        <v>172685</v>
      </c>
      <c r="M19" s="17">
        <v>-1</v>
      </c>
      <c r="N19" s="18">
        <v>-172685</v>
      </c>
      <c r="O19" s="11">
        <v>0</v>
      </c>
      <c r="P19" s="9">
        <v>0</v>
      </c>
      <c r="Q19" s="9">
        <v>3</v>
      </c>
      <c r="R19" s="9">
        <v>106289</v>
      </c>
      <c r="S19" s="17">
        <v>-3</v>
      </c>
      <c r="T19" s="18">
        <v>-106289</v>
      </c>
    </row>
    <row r="20" spans="2:20" ht="18" customHeight="1" x14ac:dyDescent="0.25">
      <c r="B20" s="38" t="s">
        <v>31</v>
      </c>
      <c r="C20" s="8">
        <v>0</v>
      </c>
      <c r="D20" s="9">
        <v>0</v>
      </c>
      <c r="E20" s="9">
        <v>0</v>
      </c>
      <c r="F20" s="9">
        <v>0</v>
      </c>
      <c r="G20" s="17">
        <f t="shared" si="0"/>
        <v>0</v>
      </c>
      <c r="H20" s="18">
        <f t="shared" si="0"/>
        <v>0</v>
      </c>
      <c r="I20" s="11">
        <v>0</v>
      </c>
      <c r="J20" s="9">
        <v>0</v>
      </c>
      <c r="K20" s="9">
        <v>0</v>
      </c>
      <c r="L20" s="9">
        <v>0</v>
      </c>
      <c r="M20" s="17">
        <v>0</v>
      </c>
      <c r="N20" s="18">
        <v>0</v>
      </c>
      <c r="O20" s="11">
        <v>0</v>
      </c>
      <c r="P20" s="9">
        <v>0</v>
      </c>
      <c r="Q20" s="9">
        <v>1</v>
      </c>
      <c r="R20" s="9">
        <v>7669.29</v>
      </c>
      <c r="S20" s="17">
        <v>-1</v>
      </c>
      <c r="T20" s="18">
        <v>-7669.29</v>
      </c>
    </row>
    <row r="21" spans="2:20" ht="18" customHeight="1" x14ac:dyDescent="0.25">
      <c r="B21" s="38" t="s">
        <v>43</v>
      </c>
      <c r="C21" s="8">
        <v>0</v>
      </c>
      <c r="D21" s="9">
        <v>0</v>
      </c>
      <c r="E21" s="9">
        <v>1</v>
      </c>
      <c r="F21" s="9">
        <v>56066</v>
      </c>
      <c r="G21" s="17">
        <f t="shared" si="0"/>
        <v>-1</v>
      </c>
      <c r="H21" s="18">
        <f t="shared" si="0"/>
        <v>-56066</v>
      </c>
      <c r="I21" s="11">
        <v>0</v>
      </c>
      <c r="J21" s="9">
        <v>0</v>
      </c>
      <c r="K21" s="9">
        <v>2</v>
      </c>
      <c r="L21" s="9">
        <v>316506</v>
      </c>
      <c r="M21" s="17">
        <v>-2</v>
      </c>
      <c r="N21" s="18">
        <v>-316506</v>
      </c>
      <c r="O21" s="11">
        <v>0</v>
      </c>
      <c r="P21" s="9">
        <v>0</v>
      </c>
      <c r="Q21" s="9">
        <v>2</v>
      </c>
      <c r="R21" s="9">
        <v>82758</v>
      </c>
      <c r="S21" s="17">
        <v>-2</v>
      </c>
      <c r="T21" s="18">
        <v>-82758</v>
      </c>
    </row>
    <row r="22" spans="2:20" ht="18" customHeight="1" x14ac:dyDescent="0.25">
      <c r="B22" s="38" t="s">
        <v>44</v>
      </c>
      <c r="C22" s="8">
        <v>78</v>
      </c>
      <c r="D22" s="9">
        <v>9100794.0099999998</v>
      </c>
      <c r="E22" s="9">
        <v>16</v>
      </c>
      <c r="F22" s="9">
        <v>2541970.48</v>
      </c>
      <c r="G22" s="17">
        <f t="shared" si="0"/>
        <v>62</v>
      </c>
      <c r="H22" s="18">
        <f t="shared" si="0"/>
        <v>6558823.5299999993</v>
      </c>
      <c r="I22" s="11">
        <v>39</v>
      </c>
      <c r="J22" s="9">
        <v>4678356.58</v>
      </c>
      <c r="K22" s="9">
        <v>14</v>
      </c>
      <c r="L22" s="9">
        <v>1281295.2</v>
      </c>
      <c r="M22" s="17">
        <v>25</v>
      </c>
      <c r="N22" s="18">
        <v>3397061.38</v>
      </c>
      <c r="O22" s="11">
        <v>88</v>
      </c>
      <c r="P22" s="9">
        <v>11240342.869999999</v>
      </c>
      <c r="Q22" s="9">
        <v>19</v>
      </c>
      <c r="R22" s="9">
        <v>2757417.35</v>
      </c>
      <c r="S22" s="17">
        <v>69</v>
      </c>
      <c r="T22" s="18">
        <v>8482925.5199999996</v>
      </c>
    </row>
    <row r="23" spans="2:20" ht="18" customHeight="1" x14ac:dyDescent="0.25">
      <c r="B23" s="38" t="s">
        <v>45</v>
      </c>
      <c r="C23" s="8">
        <v>75</v>
      </c>
      <c r="D23" s="9">
        <v>15097003.1</v>
      </c>
      <c r="E23" s="9">
        <v>0</v>
      </c>
      <c r="F23" s="9">
        <v>0</v>
      </c>
      <c r="G23" s="17">
        <f t="shared" si="0"/>
        <v>75</v>
      </c>
      <c r="H23" s="18">
        <f t="shared" si="0"/>
        <v>15097003.1</v>
      </c>
      <c r="I23" s="11">
        <v>40</v>
      </c>
      <c r="J23" s="9">
        <v>9777842.3000000007</v>
      </c>
      <c r="K23" s="9">
        <v>3</v>
      </c>
      <c r="L23" s="9">
        <v>12887</v>
      </c>
      <c r="M23" s="17">
        <v>37</v>
      </c>
      <c r="N23" s="18">
        <v>9764955.3000000007</v>
      </c>
      <c r="O23" s="11">
        <v>51</v>
      </c>
      <c r="P23" s="9">
        <v>11950040.33</v>
      </c>
      <c r="Q23" s="9">
        <v>5</v>
      </c>
      <c r="R23" s="9">
        <v>78472</v>
      </c>
      <c r="S23" s="17">
        <v>46</v>
      </c>
      <c r="T23" s="18">
        <v>11871568.33</v>
      </c>
    </row>
    <row r="24" spans="2:20" ht="18" customHeight="1" x14ac:dyDescent="0.25">
      <c r="B24" s="38" t="s">
        <v>46</v>
      </c>
      <c r="C24" s="8">
        <v>0</v>
      </c>
      <c r="D24" s="9">
        <v>0</v>
      </c>
      <c r="E24" s="9">
        <v>41</v>
      </c>
      <c r="F24" s="9">
        <v>2443033.89</v>
      </c>
      <c r="G24" s="17">
        <f t="shared" si="0"/>
        <v>-41</v>
      </c>
      <c r="H24" s="18">
        <f t="shared" si="0"/>
        <v>-2443033.89</v>
      </c>
      <c r="I24" s="11">
        <v>0</v>
      </c>
      <c r="J24" s="9">
        <v>0</v>
      </c>
      <c r="K24" s="9">
        <v>27</v>
      </c>
      <c r="L24" s="9">
        <v>2366828.5</v>
      </c>
      <c r="M24" s="17">
        <v>-27</v>
      </c>
      <c r="N24" s="18">
        <v>-2366828.5</v>
      </c>
      <c r="O24" s="11">
        <v>0</v>
      </c>
      <c r="P24" s="9">
        <v>0</v>
      </c>
      <c r="Q24" s="9">
        <v>23</v>
      </c>
      <c r="R24" s="9">
        <v>2219516.44</v>
      </c>
      <c r="S24" s="17">
        <v>-23</v>
      </c>
      <c r="T24" s="18">
        <v>-2219516.44</v>
      </c>
    </row>
    <row r="25" spans="2:20" ht="18" customHeight="1" x14ac:dyDescent="0.25">
      <c r="B25" s="38" t="s">
        <v>47</v>
      </c>
      <c r="C25" s="8">
        <v>0</v>
      </c>
      <c r="D25" s="9">
        <v>0</v>
      </c>
      <c r="E25" s="9">
        <v>5</v>
      </c>
      <c r="F25" s="9">
        <v>296192.08</v>
      </c>
      <c r="G25" s="17">
        <f t="shared" si="0"/>
        <v>-5</v>
      </c>
      <c r="H25" s="18">
        <f t="shared" si="0"/>
        <v>-296192.08</v>
      </c>
      <c r="I25" s="11">
        <v>0</v>
      </c>
      <c r="J25" s="9">
        <v>0</v>
      </c>
      <c r="K25" s="9">
        <v>0</v>
      </c>
      <c r="L25" s="9">
        <v>0</v>
      </c>
      <c r="M25" s="17">
        <v>0</v>
      </c>
      <c r="N25" s="18">
        <v>0</v>
      </c>
      <c r="O25" s="11">
        <v>0</v>
      </c>
      <c r="P25" s="9">
        <v>0</v>
      </c>
      <c r="Q25" s="9">
        <v>5</v>
      </c>
      <c r="R25" s="9">
        <v>416746.29</v>
      </c>
      <c r="S25" s="17">
        <v>-5</v>
      </c>
      <c r="T25" s="18">
        <v>-416746.29</v>
      </c>
    </row>
    <row r="26" spans="2:20" ht="18" customHeight="1" x14ac:dyDescent="0.25">
      <c r="B26" s="38" t="s">
        <v>3</v>
      </c>
      <c r="C26" s="8">
        <v>0</v>
      </c>
      <c r="D26" s="9">
        <v>0</v>
      </c>
      <c r="E26" s="9">
        <v>9</v>
      </c>
      <c r="F26" s="9">
        <v>1876659.86</v>
      </c>
      <c r="G26" s="17">
        <f t="shared" si="0"/>
        <v>-9</v>
      </c>
      <c r="H26" s="18">
        <f t="shared" si="0"/>
        <v>-1876659.86</v>
      </c>
      <c r="I26" s="11">
        <v>0</v>
      </c>
      <c r="J26" s="9">
        <v>0</v>
      </c>
      <c r="K26" s="9">
        <v>0</v>
      </c>
      <c r="L26" s="9">
        <v>0</v>
      </c>
      <c r="M26" s="17">
        <v>0</v>
      </c>
      <c r="N26" s="18">
        <v>0</v>
      </c>
      <c r="O26" s="11">
        <v>1</v>
      </c>
      <c r="P26" s="9">
        <v>104601.69</v>
      </c>
      <c r="Q26" s="9">
        <v>3</v>
      </c>
      <c r="R26" s="9">
        <v>764535.9</v>
      </c>
      <c r="S26" s="17">
        <v>-2</v>
      </c>
      <c r="T26" s="18">
        <v>-659934.21</v>
      </c>
    </row>
    <row r="27" spans="2:20" ht="18" customHeight="1" x14ac:dyDescent="0.25">
      <c r="B27" s="38" t="s">
        <v>48</v>
      </c>
      <c r="C27" s="8">
        <v>166</v>
      </c>
      <c r="D27" s="9">
        <v>17295148.780000001</v>
      </c>
      <c r="E27" s="9">
        <v>48</v>
      </c>
      <c r="F27" s="9">
        <v>11507134.98</v>
      </c>
      <c r="G27" s="17">
        <f t="shared" si="0"/>
        <v>118</v>
      </c>
      <c r="H27" s="18">
        <f t="shared" si="0"/>
        <v>5788013.8000000007</v>
      </c>
      <c r="I27" s="11">
        <v>147</v>
      </c>
      <c r="J27" s="9">
        <v>17643849.75</v>
      </c>
      <c r="K27" s="9">
        <v>37</v>
      </c>
      <c r="L27" s="9">
        <v>8254978.54</v>
      </c>
      <c r="M27" s="17">
        <v>110</v>
      </c>
      <c r="N27" s="18">
        <v>9388871.2100000009</v>
      </c>
      <c r="O27" s="11">
        <v>232</v>
      </c>
      <c r="P27" s="9">
        <v>27815993.699999999</v>
      </c>
      <c r="Q27" s="9">
        <v>26</v>
      </c>
      <c r="R27" s="9">
        <v>6684735.75</v>
      </c>
      <c r="S27" s="17">
        <v>206</v>
      </c>
      <c r="T27" s="18">
        <v>21131257.949999999</v>
      </c>
    </row>
    <row r="28" spans="2:20" ht="18" customHeight="1" x14ac:dyDescent="0.25">
      <c r="B28" s="38" t="s">
        <v>49</v>
      </c>
      <c r="C28" s="8">
        <v>0</v>
      </c>
      <c r="D28" s="9">
        <v>0</v>
      </c>
      <c r="E28" s="9">
        <v>12</v>
      </c>
      <c r="F28" s="9">
        <v>415015.06</v>
      </c>
      <c r="G28" s="17">
        <f t="shared" si="0"/>
        <v>-12</v>
      </c>
      <c r="H28" s="18">
        <f t="shared" si="0"/>
        <v>-415015.06</v>
      </c>
      <c r="I28" s="11">
        <v>0</v>
      </c>
      <c r="J28" s="9">
        <v>0</v>
      </c>
      <c r="K28" s="9">
        <v>12</v>
      </c>
      <c r="L28" s="9">
        <v>476555.66</v>
      </c>
      <c r="M28" s="17">
        <v>-12</v>
      </c>
      <c r="N28" s="18">
        <v>-476555.66</v>
      </c>
      <c r="O28" s="11">
        <v>0</v>
      </c>
      <c r="P28" s="9">
        <v>0</v>
      </c>
      <c r="Q28" s="9">
        <v>22</v>
      </c>
      <c r="R28" s="9">
        <v>682703.47</v>
      </c>
      <c r="S28" s="17">
        <v>-22</v>
      </c>
      <c r="T28" s="18">
        <v>-682703.47</v>
      </c>
    </row>
    <row r="29" spans="2:20" ht="18" customHeight="1" thickBot="1" x14ac:dyDescent="0.3">
      <c r="B29" s="39" t="s">
        <v>4</v>
      </c>
      <c r="C29" s="10">
        <f>SUM(C4:C28)</f>
        <v>753</v>
      </c>
      <c r="D29" s="12">
        <f t="shared" ref="D29:F29" si="1">SUM(D4:D28)</f>
        <v>103802570.98999999</v>
      </c>
      <c r="E29" s="12">
        <f t="shared" si="1"/>
        <v>753</v>
      </c>
      <c r="F29" s="12">
        <f t="shared" si="1"/>
        <v>103802570.99000001</v>
      </c>
      <c r="G29" s="19">
        <f>SUM(G4:G28)</f>
        <v>0</v>
      </c>
      <c r="H29" s="20">
        <f>SUM(H4:H28)</f>
        <v>4.2491592466831207E-9</v>
      </c>
      <c r="I29" s="12">
        <f>SUM(I4:I28)</f>
        <v>550</v>
      </c>
      <c r="J29" s="12">
        <f t="shared" ref="J29:L29" si="2">SUM(J4:J28)</f>
        <v>73515615.209999993</v>
      </c>
      <c r="K29" s="12">
        <f t="shared" si="2"/>
        <v>550</v>
      </c>
      <c r="L29" s="12">
        <f t="shared" si="2"/>
        <v>73515615.210000008</v>
      </c>
      <c r="M29" s="19">
        <f>SUM(M4:M28)</f>
        <v>0</v>
      </c>
      <c r="N29" s="19">
        <f>SUM(N4:N28)</f>
        <v>3.8999132812023163E-9</v>
      </c>
      <c r="O29" s="12">
        <f>SUM(O4:O28)</f>
        <v>803</v>
      </c>
      <c r="P29" s="12">
        <f t="shared" ref="P29:R29" si="3">SUM(P4:P28)</f>
        <v>106765023.85000001</v>
      </c>
      <c r="Q29" s="12">
        <f t="shared" si="3"/>
        <v>803</v>
      </c>
      <c r="R29" s="12">
        <f t="shared" si="3"/>
        <v>106765023.85000001</v>
      </c>
      <c r="S29" s="19">
        <f>SUM(S4:S28)</f>
        <v>0</v>
      </c>
      <c r="T29" s="19">
        <f>SUM(T4:T28)</f>
        <v>-8.6147338151931763E-9</v>
      </c>
    </row>
  </sheetData>
  <mergeCells count="3">
    <mergeCell ref="B2:H2"/>
    <mergeCell ref="I2:N2"/>
    <mergeCell ref="O2:T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724F-E6E0-42E0-9DA4-D1870B402838}">
  <dimension ref="A1:T29"/>
  <sheetViews>
    <sheetView workbookViewId="0">
      <selection activeCell="B4" sqref="B4:B28"/>
    </sheetView>
  </sheetViews>
  <sheetFormatPr defaultColWidth="9.140625" defaultRowHeight="18" customHeight="1" x14ac:dyDescent="0.25"/>
  <cols>
    <col min="1" max="1" width="5.7109375" style="6" bestFit="1" customWidth="1" collapsed="1"/>
    <col min="2" max="2" width="35.42578125" style="6" customWidth="1" collapsed="1"/>
    <col min="3" max="3" width="12.5703125" style="6" customWidth="1" collapsed="1"/>
    <col min="4" max="4" width="13.42578125" style="6" bestFit="1" customWidth="1" collapsed="1"/>
    <col min="5" max="5" width="10.7109375" style="6" customWidth="1" collapsed="1"/>
    <col min="6" max="6" width="13.85546875" style="6" bestFit="1" customWidth="1" collapsed="1"/>
    <col min="7" max="7" width="12.28515625" style="5" bestFit="1" customWidth="1"/>
    <col min="8" max="8" width="14.28515625" style="5" bestFit="1" customWidth="1"/>
    <col min="9" max="9" width="8.85546875" style="5" bestFit="1" customWidth="1"/>
    <col min="10" max="10" width="10.85546875" style="5" bestFit="1" customWidth="1"/>
    <col min="11" max="11" width="8.85546875" style="5" bestFit="1" customWidth="1"/>
    <col min="12" max="12" width="10.85546875" style="5" bestFit="1" customWidth="1"/>
    <col min="13" max="13" width="12.28515625" style="5" bestFit="1" customWidth="1"/>
    <col min="14" max="14" width="14.28515625" style="5" bestFit="1" customWidth="1"/>
    <col min="15" max="15" width="9.140625" style="5"/>
    <col min="16" max="16" width="12" style="5" bestFit="1" customWidth="1"/>
    <col min="17" max="17" width="9.140625" style="5"/>
    <col min="18" max="18" width="12" style="5" bestFit="1" customWidth="1"/>
    <col min="19" max="19" width="12.28515625" style="5" bestFit="1" customWidth="1"/>
    <col min="20" max="20" width="13.7109375" style="5" customWidth="1"/>
    <col min="21" max="16384" width="9.140625" style="5"/>
  </cols>
  <sheetData>
    <row r="1" spans="2:20" ht="18" customHeight="1" thickBot="1" x14ac:dyDescent="0.3">
      <c r="D1" s="7"/>
      <c r="F1" s="7"/>
    </row>
    <row r="2" spans="2:20" ht="18" customHeight="1" thickBot="1" x14ac:dyDescent="0.3">
      <c r="B2" s="44" t="s">
        <v>14</v>
      </c>
      <c r="C2" s="45"/>
      <c r="D2" s="45"/>
      <c r="E2" s="45"/>
      <c r="F2" s="45"/>
      <c r="G2" s="45"/>
      <c r="H2" s="46"/>
      <c r="I2" s="47" t="s">
        <v>15</v>
      </c>
      <c r="J2" s="48"/>
      <c r="K2" s="48"/>
      <c r="L2" s="48"/>
      <c r="M2" s="48"/>
      <c r="N2" s="49"/>
      <c r="O2" s="47" t="s">
        <v>16</v>
      </c>
      <c r="P2" s="48"/>
      <c r="Q2" s="48"/>
      <c r="R2" s="48"/>
      <c r="S2" s="48"/>
      <c r="T2" s="49"/>
    </row>
    <row r="3" spans="2:20" ht="18" customHeight="1" thickBot="1" x14ac:dyDescent="0.3">
      <c r="B3" s="13"/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  <c r="I3" s="21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6" t="s">
        <v>10</v>
      </c>
      <c r="O3" s="21" t="s">
        <v>5</v>
      </c>
      <c r="P3" s="15" t="s">
        <v>6</v>
      </c>
      <c r="Q3" s="15" t="s">
        <v>7</v>
      </c>
      <c r="R3" s="15" t="s">
        <v>8</v>
      </c>
      <c r="S3" s="15" t="s">
        <v>9</v>
      </c>
      <c r="T3" s="16" t="s">
        <v>10</v>
      </c>
    </row>
    <row r="4" spans="2:20" ht="18" customHeight="1" x14ac:dyDescent="0.25">
      <c r="B4" s="37" t="s">
        <v>0</v>
      </c>
      <c r="C4" s="8">
        <v>2</v>
      </c>
      <c r="D4" s="9">
        <v>34741.89</v>
      </c>
      <c r="E4" s="9">
        <v>4</v>
      </c>
      <c r="F4" s="9">
        <v>144946.57</v>
      </c>
      <c r="G4" s="17">
        <v>-2</v>
      </c>
      <c r="H4" s="18">
        <v>-110204.68000000001</v>
      </c>
      <c r="I4" s="11">
        <v>4</v>
      </c>
      <c r="J4" s="9">
        <v>112615.34</v>
      </c>
      <c r="K4" s="9">
        <v>6</v>
      </c>
      <c r="L4" s="9">
        <v>158936.4</v>
      </c>
      <c r="M4" s="17">
        <v>-2</v>
      </c>
      <c r="N4" s="18">
        <v>-46321.06</v>
      </c>
      <c r="O4" s="11">
        <v>3</v>
      </c>
      <c r="P4" s="9">
        <v>110221.04</v>
      </c>
      <c r="Q4" s="9">
        <v>2</v>
      </c>
      <c r="R4" s="9">
        <v>40591.32</v>
      </c>
      <c r="S4" s="17">
        <v>1</v>
      </c>
      <c r="T4" s="18">
        <v>69629.72</v>
      </c>
    </row>
    <row r="5" spans="2:20" ht="18" customHeight="1" x14ac:dyDescent="0.25">
      <c r="B5" s="38" t="s">
        <v>42</v>
      </c>
      <c r="C5" s="8">
        <v>21</v>
      </c>
      <c r="D5" s="9">
        <v>2431669.0099999998</v>
      </c>
      <c r="E5" s="9">
        <v>48</v>
      </c>
      <c r="F5" s="9">
        <v>8606077.0600000005</v>
      </c>
      <c r="G5" s="17">
        <v>-27</v>
      </c>
      <c r="H5" s="18">
        <v>-6174408.0500000007</v>
      </c>
      <c r="I5" s="11">
        <v>27</v>
      </c>
      <c r="J5" s="9">
        <v>4159820.35</v>
      </c>
      <c r="K5" s="9">
        <v>30</v>
      </c>
      <c r="L5" s="9">
        <v>4890846.16</v>
      </c>
      <c r="M5" s="17">
        <v>-3</v>
      </c>
      <c r="N5" s="18">
        <v>-731025.81</v>
      </c>
      <c r="O5" s="11">
        <v>17</v>
      </c>
      <c r="P5" s="9">
        <v>1886393.15</v>
      </c>
      <c r="Q5" s="9">
        <v>42</v>
      </c>
      <c r="R5" s="9">
        <v>6427293.5899999999</v>
      </c>
      <c r="S5" s="17">
        <v>-25</v>
      </c>
      <c r="T5" s="18">
        <v>-4540900.4399999995</v>
      </c>
    </row>
    <row r="6" spans="2:20" ht="18" customHeight="1" x14ac:dyDescent="0.25">
      <c r="B6" s="38" t="s">
        <v>50</v>
      </c>
      <c r="C6" s="8">
        <v>7</v>
      </c>
      <c r="D6" s="9">
        <v>2120575.39</v>
      </c>
      <c r="E6" s="9">
        <v>72</v>
      </c>
      <c r="F6" s="9">
        <v>9221156.5700000003</v>
      </c>
      <c r="G6" s="17">
        <v>-65</v>
      </c>
      <c r="H6" s="18">
        <v>-7100581.1799999997</v>
      </c>
      <c r="I6" s="11">
        <v>4</v>
      </c>
      <c r="J6" s="9">
        <v>182115.52</v>
      </c>
      <c r="K6" s="9">
        <v>69</v>
      </c>
      <c r="L6" s="9">
        <v>11099743.359999999</v>
      </c>
      <c r="M6" s="17">
        <v>-65</v>
      </c>
      <c r="N6" s="18">
        <v>-10917627.84</v>
      </c>
      <c r="O6" s="11">
        <v>6</v>
      </c>
      <c r="P6" s="9">
        <v>1813057.79</v>
      </c>
      <c r="Q6" s="9">
        <v>96</v>
      </c>
      <c r="R6" s="9">
        <v>14327492.710000001</v>
      </c>
      <c r="S6" s="17">
        <v>-90</v>
      </c>
      <c r="T6" s="18">
        <v>-12514434.920000002</v>
      </c>
    </row>
    <row r="7" spans="2:20" ht="18" customHeight="1" x14ac:dyDescent="0.25">
      <c r="B7" s="38" t="s">
        <v>1</v>
      </c>
      <c r="C7" s="8">
        <v>0</v>
      </c>
      <c r="D7" s="9">
        <v>0</v>
      </c>
      <c r="E7" s="9">
        <v>3</v>
      </c>
      <c r="F7" s="9">
        <v>73475.38</v>
      </c>
      <c r="G7" s="17">
        <v>-3</v>
      </c>
      <c r="H7" s="18">
        <v>-73475.38</v>
      </c>
      <c r="I7" s="11">
        <v>0</v>
      </c>
      <c r="J7" s="9">
        <v>0</v>
      </c>
      <c r="K7" s="9">
        <v>2</v>
      </c>
      <c r="L7" s="9">
        <v>64528.78</v>
      </c>
      <c r="M7" s="17">
        <v>-2</v>
      </c>
      <c r="N7" s="18">
        <v>-64528.78</v>
      </c>
      <c r="O7" s="11">
        <v>0</v>
      </c>
      <c r="P7" s="9">
        <v>0</v>
      </c>
      <c r="Q7" s="9">
        <v>2</v>
      </c>
      <c r="R7" s="9">
        <v>135753.07999999999</v>
      </c>
      <c r="S7" s="17">
        <v>-2</v>
      </c>
      <c r="T7" s="18">
        <v>-135753.07999999999</v>
      </c>
    </row>
    <row r="8" spans="2:20" ht="18" customHeight="1" x14ac:dyDescent="0.25">
      <c r="B8" s="38" t="s">
        <v>30</v>
      </c>
      <c r="C8" s="8">
        <v>11</v>
      </c>
      <c r="D8" s="9">
        <v>1794257.27</v>
      </c>
      <c r="E8" s="9">
        <v>10</v>
      </c>
      <c r="F8" s="9">
        <v>1315423.6599999999</v>
      </c>
      <c r="G8" s="17">
        <v>1</v>
      </c>
      <c r="H8" s="18">
        <v>478833.6100000001</v>
      </c>
      <c r="I8" s="11">
        <v>13</v>
      </c>
      <c r="J8" s="9">
        <v>1691933.08</v>
      </c>
      <c r="K8" s="9">
        <v>13</v>
      </c>
      <c r="L8" s="9">
        <v>3001056.25</v>
      </c>
      <c r="M8" s="17">
        <v>0</v>
      </c>
      <c r="N8" s="18">
        <v>-1309123.17</v>
      </c>
      <c r="O8" s="11">
        <v>7</v>
      </c>
      <c r="P8" s="9">
        <v>361423.6</v>
      </c>
      <c r="Q8" s="9">
        <v>7</v>
      </c>
      <c r="R8" s="9">
        <v>1156842.76</v>
      </c>
      <c r="S8" s="17">
        <v>0</v>
      </c>
      <c r="T8" s="18">
        <v>-795419.16</v>
      </c>
    </row>
    <row r="9" spans="2:20" ht="18" customHeight="1" x14ac:dyDescent="0.25">
      <c r="B9" s="38" t="s">
        <v>41</v>
      </c>
      <c r="C9" s="8">
        <v>0</v>
      </c>
      <c r="D9" s="9">
        <v>0</v>
      </c>
      <c r="E9" s="9">
        <v>2</v>
      </c>
      <c r="F9" s="9">
        <v>124746.14</v>
      </c>
      <c r="G9" s="17">
        <v>-2</v>
      </c>
      <c r="H9" s="18">
        <v>-124746.14</v>
      </c>
      <c r="I9" s="11">
        <v>0</v>
      </c>
      <c r="J9" s="9">
        <v>0</v>
      </c>
      <c r="K9" s="9">
        <v>6</v>
      </c>
      <c r="L9" s="9">
        <v>276587.03000000003</v>
      </c>
      <c r="M9" s="17">
        <v>-6</v>
      </c>
      <c r="N9" s="18">
        <v>-276587.03000000003</v>
      </c>
      <c r="O9" s="11">
        <v>0</v>
      </c>
      <c r="P9" s="9">
        <v>0</v>
      </c>
      <c r="Q9" s="9">
        <v>6</v>
      </c>
      <c r="R9" s="9">
        <v>777751.52</v>
      </c>
      <c r="S9" s="17">
        <v>-6</v>
      </c>
      <c r="T9" s="18">
        <v>-777751.52</v>
      </c>
    </row>
    <row r="10" spans="2:20" ht="18" customHeight="1" x14ac:dyDescent="0.25">
      <c r="B10" s="38" t="s">
        <v>2</v>
      </c>
      <c r="C10" s="8">
        <v>11</v>
      </c>
      <c r="D10" s="9">
        <v>1908227.34</v>
      </c>
      <c r="E10" s="9">
        <v>28</v>
      </c>
      <c r="F10" s="9">
        <v>5242444.29</v>
      </c>
      <c r="G10" s="17">
        <v>-17</v>
      </c>
      <c r="H10" s="18">
        <v>-3334216.95</v>
      </c>
      <c r="I10" s="11">
        <v>31</v>
      </c>
      <c r="J10" s="9">
        <v>4967086.13</v>
      </c>
      <c r="K10" s="9">
        <v>20</v>
      </c>
      <c r="L10" s="9">
        <v>4794667.57</v>
      </c>
      <c r="M10" s="17">
        <v>11</v>
      </c>
      <c r="N10" s="18">
        <v>172418.55999999959</v>
      </c>
      <c r="O10" s="11">
        <v>22</v>
      </c>
      <c r="P10" s="9">
        <v>1847053.86</v>
      </c>
      <c r="Q10" s="9">
        <v>31</v>
      </c>
      <c r="R10" s="9">
        <v>6354570.4699999997</v>
      </c>
      <c r="S10" s="17">
        <v>-9</v>
      </c>
      <c r="T10" s="18">
        <v>-4507516.6099999994</v>
      </c>
    </row>
    <row r="11" spans="2:20" ht="18" customHeight="1" x14ac:dyDescent="0.25">
      <c r="B11" s="38" t="s">
        <v>40</v>
      </c>
      <c r="C11" s="8">
        <v>0</v>
      </c>
      <c r="D11" s="9">
        <v>0</v>
      </c>
      <c r="E11" s="9">
        <v>3</v>
      </c>
      <c r="F11" s="9">
        <v>910816.41</v>
      </c>
      <c r="G11" s="17">
        <v>-3</v>
      </c>
      <c r="H11" s="18">
        <v>-910816.41</v>
      </c>
      <c r="I11" s="11">
        <v>0</v>
      </c>
      <c r="J11" s="9">
        <v>0</v>
      </c>
      <c r="K11" s="9">
        <v>1</v>
      </c>
      <c r="L11" s="9">
        <v>22974.21</v>
      </c>
      <c r="M11" s="17">
        <v>-1</v>
      </c>
      <c r="N11" s="18">
        <v>-22974.21</v>
      </c>
      <c r="O11" s="11">
        <v>0</v>
      </c>
      <c r="P11" s="9">
        <v>0</v>
      </c>
      <c r="Q11" s="9">
        <v>4</v>
      </c>
      <c r="R11" s="9">
        <v>1540333.42</v>
      </c>
      <c r="S11" s="17">
        <v>-4</v>
      </c>
      <c r="T11" s="18">
        <v>-1540333.42</v>
      </c>
    </row>
    <row r="12" spans="2:20" ht="18" customHeight="1" x14ac:dyDescent="0.25">
      <c r="B12" s="38" t="s">
        <v>39</v>
      </c>
      <c r="C12" s="8">
        <v>94</v>
      </c>
      <c r="D12" s="9">
        <v>13579455.300000001</v>
      </c>
      <c r="E12" s="9">
        <v>21</v>
      </c>
      <c r="F12" s="9">
        <v>2897013.33</v>
      </c>
      <c r="G12" s="17">
        <v>73</v>
      </c>
      <c r="H12" s="18">
        <v>10682441.970000001</v>
      </c>
      <c r="I12" s="11">
        <v>64</v>
      </c>
      <c r="J12" s="9">
        <v>9639452.1799999997</v>
      </c>
      <c r="K12" s="9">
        <v>51</v>
      </c>
      <c r="L12" s="9">
        <v>7657759.4500000002</v>
      </c>
      <c r="M12" s="17">
        <v>13</v>
      </c>
      <c r="N12" s="18">
        <v>1981692.7299999995</v>
      </c>
      <c r="O12" s="11">
        <v>164</v>
      </c>
      <c r="P12" s="9">
        <v>24096319.609999999</v>
      </c>
      <c r="Q12" s="9">
        <v>45</v>
      </c>
      <c r="R12" s="9">
        <v>5078147.43</v>
      </c>
      <c r="S12" s="17">
        <v>119</v>
      </c>
      <c r="T12" s="18">
        <v>19018172.18</v>
      </c>
    </row>
    <row r="13" spans="2:20" ht="18" customHeight="1" x14ac:dyDescent="0.25">
      <c r="B13" s="38" t="s">
        <v>38</v>
      </c>
      <c r="C13" s="8">
        <v>0</v>
      </c>
      <c r="D13" s="9">
        <v>0</v>
      </c>
      <c r="E13" s="9">
        <v>0</v>
      </c>
      <c r="F13" s="9">
        <v>0</v>
      </c>
      <c r="G13" s="17">
        <v>0</v>
      </c>
      <c r="H13" s="18">
        <v>0</v>
      </c>
      <c r="I13" s="11">
        <v>0</v>
      </c>
      <c r="J13" s="9">
        <v>0</v>
      </c>
      <c r="K13" s="9">
        <v>1</v>
      </c>
      <c r="L13" s="9">
        <v>54633.83</v>
      </c>
      <c r="M13" s="17">
        <v>-1</v>
      </c>
      <c r="N13" s="18">
        <v>-54633.83</v>
      </c>
      <c r="O13" s="11">
        <v>0</v>
      </c>
      <c r="P13" s="9">
        <v>0</v>
      </c>
      <c r="Q13" s="9">
        <v>3</v>
      </c>
      <c r="R13" s="9">
        <v>127118.55</v>
      </c>
      <c r="S13" s="17">
        <v>-3</v>
      </c>
      <c r="T13" s="18">
        <v>-127118.55</v>
      </c>
    </row>
    <row r="14" spans="2:20" ht="18" customHeight="1" x14ac:dyDescent="0.25">
      <c r="B14" s="38" t="s">
        <v>37</v>
      </c>
      <c r="C14" s="8">
        <v>10</v>
      </c>
      <c r="D14" s="9">
        <v>1098595.25</v>
      </c>
      <c r="E14" s="9">
        <v>20</v>
      </c>
      <c r="F14" s="9">
        <v>5659658.5599999996</v>
      </c>
      <c r="G14" s="17">
        <v>-10</v>
      </c>
      <c r="H14" s="18">
        <v>-4561063.3099999996</v>
      </c>
      <c r="I14" s="11">
        <v>6</v>
      </c>
      <c r="J14" s="9">
        <v>560615.77</v>
      </c>
      <c r="K14" s="9">
        <v>17</v>
      </c>
      <c r="L14" s="9">
        <v>3300919.03</v>
      </c>
      <c r="M14" s="17">
        <v>-11</v>
      </c>
      <c r="N14" s="18">
        <v>-2740303.26</v>
      </c>
      <c r="O14" s="11">
        <v>8</v>
      </c>
      <c r="P14" s="9">
        <v>967645.27</v>
      </c>
      <c r="Q14" s="9">
        <v>21</v>
      </c>
      <c r="R14" s="9">
        <v>6374330.0999999996</v>
      </c>
      <c r="S14" s="17">
        <v>-13</v>
      </c>
      <c r="T14" s="18">
        <v>-5406684.8300000001</v>
      </c>
    </row>
    <row r="15" spans="2:20" ht="18" customHeight="1" x14ac:dyDescent="0.25">
      <c r="B15" s="38" t="s">
        <v>36</v>
      </c>
      <c r="C15" s="8">
        <v>17</v>
      </c>
      <c r="D15" s="9">
        <v>2392342.2400000002</v>
      </c>
      <c r="E15" s="9">
        <v>463</v>
      </c>
      <c r="F15" s="9">
        <v>49267394.869999997</v>
      </c>
      <c r="G15" s="17">
        <v>-446</v>
      </c>
      <c r="H15" s="18">
        <v>-46875052.629999995</v>
      </c>
      <c r="I15" s="11">
        <v>0</v>
      </c>
      <c r="J15" s="9">
        <v>0</v>
      </c>
      <c r="K15" s="9">
        <v>402</v>
      </c>
      <c r="L15" s="9">
        <v>48339064.789999999</v>
      </c>
      <c r="M15" s="17">
        <v>-402</v>
      </c>
      <c r="N15" s="18">
        <v>-48339064.789999999</v>
      </c>
      <c r="O15" s="11">
        <v>10</v>
      </c>
      <c r="P15" s="9">
        <v>1837370.3</v>
      </c>
      <c r="Q15" s="9">
        <v>481</v>
      </c>
      <c r="R15" s="9">
        <v>50727684.770000003</v>
      </c>
      <c r="S15" s="17">
        <v>-471</v>
      </c>
      <c r="T15" s="18">
        <v>-48890314.470000006</v>
      </c>
    </row>
    <row r="16" spans="2:20" ht="18" customHeight="1" x14ac:dyDescent="0.25">
      <c r="B16" s="38" t="s">
        <v>35</v>
      </c>
      <c r="C16" s="8">
        <v>64</v>
      </c>
      <c r="D16" s="9">
        <v>9267888.3599999994</v>
      </c>
      <c r="E16" s="9">
        <v>11</v>
      </c>
      <c r="F16" s="9">
        <v>1126927</v>
      </c>
      <c r="G16" s="17">
        <v>53</v>
      </c>
      <c r="H16" s="18">
        <v>8140961.3599999994</v>
      </c>
      <c r="I16" s="11">
        <v>59</v>
      </c>
      <c r="J16" s="9">
        <v>7548064.04</v>
      </c>
      <c r="K16" s="9">
        <v>19</v>
      </c>
      <c r="L16" s="9">
        <v>1594952</v>
      </c>
      <c r="M16" s="17">
        <v>40</v>
      </c>
      <c r="N16" s="18">
        <v>5953112.04</v>
      </c>
      <c r="O16" s="11">
        <v>88</v>
      </c>
      <c r="P16" s="9">
        <v>13726697.390000001</v>
      </c>
      <c r="Q16" s="9">
        <v>23</v>
      </c>
      <c r="R16" s="9">
        <v>2437966</v>
      </c>
      <c r="S16" s="17">
        <v>65</v>
      </c>
      <c r="T16" s="18">
        <v>11288731.390000001</v>
      </c>
    </row>
    <row r="17" spans="2:20" ht="18" customHeight="1" x14ac:dyDescent="0.25">
      <c r="B17" s="38" t="s">
        <v>34</v>
      </c>
      <c r="C17" s="8">
        <v>0</v>
      </c>
      <c r="D17" s="9">
        <v>0</v>
      </c>
      <c r="E17" s="9">
        <v>7</v>
      </c>
      <c r="F17" s="9">
        <v>476954</v>
      </c>
      <c r="G17" s="17">
        <v>-7</v>
      </c>
      <c r="H17" s="18">
        <v>-476954</v>
      </c>
      <c r="I17" s="11">
        <v>0</v>
      </c>
      <c r="J17" s="9">
        <v>0</v>
      </c>
      <c r="K17" s="9">
        <v>3</v>
      </c>
      <c r="L17" s="9">
        <v>242247</v>
      </c>
      <c r="M17" s="17">
        <v>-3</v>
      </c>
      <c r="N17" s="18">
        <v>-242247</v>
      </c>
      <c r="O17" s="11">
        <v>0</v>
      </c>
      <c r="P17" s="9">
        <v>0</v>
      </c>
      <c r="Q17" s="9">
        <v>5</v>
      </c>
      <c r="R17" s="9">
        <v>319203</v>
      </c>
      <c r="S17" s="17">
        <v>-5</v>
      </c>
      <c r="T17" s="18">
        <v>-319203</v>
      </c>
    </row>
    <row r="18" spans="2:20" ht="18" customHeight="1" x14ac:dyDescent="0.25">
      <c r="B18" s="38" t="s">
        <v>33</v>
      </c>
      <c r="C18" s="8">
        <v>212</v>
      </c>
      <c r="D18" s="9">
        <v>27510981.129999999</v>
      </c>
      <c r="E18" s="9">
        <v>30</v>
      </c>
      <c r="F18" s="9">
        <v>8295448</v>
      </c>
      <c r="G18" s="17">
        <v>182</v>
      </c>
      <c r="H18" s="18">
        <v>19215533.129999999</v>
      </c>
      <c r="I18" s="11">
        <v>191</v>
      </c>
      <c r="J18" s="9">
        <v>27982033.5</v>
      </c>
      <c r="K18" s="9">
        <v>21</v>
      </c>
      <c r="L18" s="9">
        <v>4280605</v>
      </c>
      <c r="M18" s="17">
        <v>170</v>
      </c>
      <c r="N18" s="18">
        <v>23701428.5</v>
      </c>
      <c r="O18" s="11">
        <v>199</v>
      </c>
      <c r="P18" s="9">
        <v>26417036.870000001</v>
      </c>
      <c r="Q18" s="9">
        <v>35</v>
      </c>
      <c r="R18" s="9">
        <v>8133830</v>
      </c>
      <c r="S18" s="17">
        <v>164</v>
      </c>
      <c r="T18" s="18">
        <v>18283206.870000001</v>
      </c>
    </row>
    <row r="19" spans="2:20" ht="18" customHeight="1" x14ac:dyDescent="0.25">
      <c r="B19" s="38" t="s">
        <v>32</v>
      </c>
      <c r="C19" s="8">
        <v>0</v>
      </c>
      <c r="D19" s="9">
        <v>0</v>
      </c>
      <c r="E19" s="9">
        <v>1</v>
      </c>
      <c r="F19" s="9">
        <v>73915</v>
      </c>
      <c r="G19" s="17">
        <v>-1</v>
      </c>
      <c r="H19" s="18">
        <v>-73915</v>
      </c>
      <c r="I19" s="11">
        <v>0</v>
      </c>
      <c r="J19" s="9">
        <v>0</v>
      </c>
      <c r="K19" s="9">
        <v>3</v>
      </c>
      <c r="L19" s="9">
        <v>61370</v>
      </c>
      <c r="M19" s="17">
        <v>-3</v>
      </c>
      <c r="N19" s="18">
        <v>-61370</v>
      </c>
      <c r="O19" s="11">
        <v>0</v>
      </c>
      <c r="P19" s="9">
        <v>0</v>
      </c>
      <c r="Q19" s="9">
        <v>4</v>
      </c>
      <c r="R19" s="9">
        <v>332072</v>
      </c>
      <c r="S19" s="17">
        <v>-4</v>
      </c>
      <c r="T19" s="18">
        <v>-332072</v>
      </c>
    </row>
    <row r="20" spans="2:20" ht="18" customHeight="1" x14ac:dyDescent="0.25">
      <c r="B20" s="38" t="s">
        <v>31</v>
      </c>
      <c r="C20" s="8">
        <v>0</v>
      </c>
      <c r="D20" s="9">
        <v>0</v>
      </c>
      <c r="E20" s="9">
        <v>3</v>
      </c>
      <c r="F20" s="9">
        <v>101080.62</v>
      </c>
      <c r="G20" s="17">
        <v>-3</v>
      </c>
      <c r="H20" s="18">
        <v>-101080.62</v>
      </c>
      <c r="I20" s="11">
        <v>0</v>
      </c>
      <c r="J20" s="9">
        <v>0</v>
      </c>
      <c r="K20" s="9">
        <v>1</v>
      </c>
      <c r="L20" s="9">
        <v>136629.85999999999</v>
      </c>
      <c r="M20" s="17">
        <v>-1</v>
      </c>
      <c r="N20" s="18">
        <v>-136629.85999999999</v>
      </c>
      <c r="O20" s="11">
        <v>0</v>
      </c>
      <c r="P20" s="9">
        <v>0</v>
      </c>
      <c r="Q20" s="9">
        <v>1</v>
      </c>
      <c r="R20" s="9">
        <v>13173.78</v>
      </c>
      <c r="S20" s="17">
        <v>-1</v>
      </c>
      <c r="T20" s="18">
        <v>-13173.78</v>
      </c>
    </row>
    <row r="21" spans="2:20" ht="18" customHeight="1" x14ac:dyDescent="0.25">
      <c r="B21" s="38" t="s">
        <v>43</v>
      </c>
      <c r="C21" s="8">
        <v>0</v>
      </c>
      <c r="D21" s="9">
        <v>0</v>
      </c>
      <c r="E21" s="9">
        <v>2</v>
      </c>
      <c r="F21" s="9">
        <v>163478</v>
      </c>
      <c r="G21" s="17">
        <v>-2</v>
      </c>
      <c r="H21" s="18">
        <v>-163478</v>
      </c>
      <c r="I21" s="11">
        <v>0</v>
      </c>
      <c r="J21" s="9">
        <v>0</v>
      </c>
      <c r="K21" s="9">
        <v>2</v>
      </c>
      <c r="L21" s="9">
        <v>218065</v>
      </c>
      <c r="M21" s="17">
        <v>-2</v>
      </c>
      <c r="N21" s="18">
        <v>-218065</v>
      </c>
      <c r="O21" s="11">
        <v>0</v>
      </c>
      <c r="P21" s="9">
        <v>0</v>
      </c>
      <c r="Q21" s="9">
        <v>0</v>
      </c>
      <c r="R21" s="9">
        <v>0</v>
      </c>
      <c r="S21" s="17">
        <v>0</v>
      </c>
      <c r="T21" s="18">
        <v>0</v>
      </c>
    </row>
    <row r="22" spans="2:20" ht="18" customHeight="1" x14ac:dyDescent="0.25">
      <c r="B22" s="38" t="s">
        <v>44</v>
      </c>
      <c r="C22" s="8">
        <v>107</v>
      </c>
      <c r="D22" s="9">
        <v>13281754.279999999</v>
      </c>
      <c r="E22" s="9">
        <v>15</v>
      </c>
      <c r="F22" s="9">
        <v>2205269.64</v>
      </c>
      <c r="G22" s="17">
        <v>92</v>
      </c>
      <c r="H22" s="18">
        <v>11076484.639999999</v>
      </c>
      <c r="I22" s="11">
        <v>103</v>
      </c>
      <c r="J22" s="9">
        <v>14388858.4</v>
      </c>
      <c r="K22" s="9">
        <v>13</v>
      </c>
      <c r="L22" s="9">
        <v>2437945.17</v>
      </c>
      <c r="M22" s="17">
        <v>90</v>
      </c>
      <c r="N22" s="18">
        <v>11950913.23</v>
      </c>
      <c r="O22" s="11">
        <v>98</v>
      </c>
      <c r="P22" s="9">
        <v>12101987.91</v>
      </c>
      <c r="Q22" s="9">
        <v>22</v>
      </c>
      <c r="R22" s="9">
        <v>3359072.36</v>
      </c>
      <c r="S22" s="17">
        <v>76</v>
      </c>
      <c r="T22" s="18">
        <v>8742915.5500000007</v>
      </c>
    </row>
    <row r="23" spans="2:20" ht="18" customHeight="1" x14ac:dyDescent="0.25">
      <c r="B23" s="38" t="s">
        <v>45</v>
      </c>
      <c r="C23" s="8">
        <v>37</v>
      </c>
      <c r="D23" s="9">
        <v>6098085.0499999998</v>
      </c>
      <c r="E23" s="9">
        <v>8</v>
      </c>
      <c r="F23" s="9">
        <v>586628</v>
      </c>
      <c r="G23" s="17">
        <v>29</v>
      </c>
      <c r="H23" s="18">
        <v>5511457.0499999998</v>
      </c>
      <c r="I23" s="11">
        <v>43</v>
      </c>
      <c r="J23" s="9">
        <v>9703444.4000000004</v>
      </c>
      <c r="K23" s="9">
        <v>2</v>
      </c>
      <c r="L23" s="9">
        <v>403178</v>
      </c>
      <c r="M23" s="17">
        <v>41</v>
      </c>
      <c r="N23" s="18">
        <v>9300266.4000000004</v>
      </c>
      <c r="O23" s="11">
        <v>47</v>
      </c>
      <c r="P23" s="9">
        <v>11049311.210000001</v>
      </c>
      <c r="Q23" s="9">
        <v>3</v>
      </c>
      <c r="R23" s="9">
        <v>331278</v>
      </c>
      <c r="S23" s="17">
        <v>44</v>
      </c>
      <c r="T23" s="18">
        <v>10718033.210000001</v>
      </c>
    </row>
    <row r="24" spans="2:20" ht="18" customHeight="1" x14ac:dyDescent="0.25">
      <c r="B24" s="38" t="s">
        <v>46</v>
      </c>
      <c r="C24" s="8">
        <v>0</v>
      </c>
      <c r="D24" s="9">
        <v>0</v>
      </c>
      <c r="E24" s="9">
        <v>31</v>
      </c>
      <c r="F24" s="9">
        <v>3000918.46</v>
      </c>
      <c r="G24" s="17">
        <v>-31</v>
      </c>
      <c r="H24" s="18">
        <v>-3000918.46</v>
      </c>
      <c r="I24" s="11">
        <v>0</v>
      </c>
      <c r="J24" s="9">
        <v>0</v>
      </c>
      <c r="K24" s="9">
        <v>35</v>
      </c>
      <c r="L24" s="9">
        <v>3338488.04</v>
      </c>
      <c r="M24" s="17">
        <v>-35</v>
      </c>
      <c r="N24" s="18">
        <v>-3338488.04</v>
      </c>
      <c r="O24" s="11">
        <v>0</v>
      </c>
      <c r="P24" s="9">
        <v>0</v>
      </c>
      <c r="Q24" s="9">
        <v>31</v>
      </c>
      <c r="R24" s="9">
        <v>2563435.2799999998</v>
      </c>
      <c r="S24" s="17">
        <v>-31</v>
      </c>
      <c r="T24" s="18">
        <v>-2563435.2799999998</v>
      </c>
    </row>
    <row r="25" spans="2:20" ht="18" customHeight="1" x14ac:dyDescent="0.25">
      <c r="B25" s="38" t="s">
        <v>47</v>
      </c>
      <c r="C25" s="8">
        <v>0</v>
      </c>
      <c r="D25" s="9">
        <v>0</v>
      </c>
      <c r="E25" s="9">
        <v>1</v>
      </c>
      <c r="F25" s="9">
        <v>9836.5300000000007</v>
      </c>
      <c r="G25" s="17">
        <v>-1</v>
      </c>
      <c r="H25" s="18">
        <v>-9836.5300000000007</v>
      </c>
      <c r="I25" s="11">
        <v>0</v>
      </c>
      <c r="J25" s="9">
        <v>0</v>
      </c>
      <c r="K25" s="9">
        <v>0</v>
      </c>
      <c r="L25" s="9">
        <v>0</v>
      </c>
      <c r="M25" s="17">
        <v>0</v>
      </c>
      <c r="N25" s="18">
        <v>0</v>
      </c>
      <c r="O25" s="11">
        <v>0</v>
      </c>
      <c r="P25" s="9">
        <v>0</v>
      </c>
      <c r="Q25" s="9">
        <v>2</v>
      </c>
      <c r="R25" s="9">
        <v>61342.63</v>
      </c>
      <c r="S25" s="17">
        <v>-2</v>
      </c>
      <c r="T25" s="18">
        <v>-61342.63</v>
      </c>
    </row>
    <row r="26" spans="2:20" ht="18" customHeight="1" x14ac:dyDescent="0.25">
      <c r="B26" s="38" t="s">
        <v>3</v>
      </c>
      <c r="C26" s="8">
        <v>2</v>
      </c>
      <c r="D26" s="9">
        <v>326526.14</v>
      </c>
      <c r="E26" s="9">
        <v>7</v>
      </c>
      <c r="F26" s="9">
        <v>2322725.67</v>
      </c>
      <c r="G26" s="17">
        <v>-5</v>
      </c>
      <c r="H26" s="18">
        <v>-1996199.5299999998</v>
      </c>
      <c r="I26" s="11">
        <v>0</v>
      </c>
      <c r="J26" s="9">
        <v>0</v>
      </c>
      <c r="K26" s="9">
        <v>8</v>
      </c>
      <c r="L26" s="9">
        <v>3498898.98</v>
      </c>
      <c r="M26" s="17">
        <v>-8</v>
      </c>
      <c r="N26" s="18">
        <v>-3498898.98</v>
      </c>
      <c r="O26" s="11">
        <v>4</v>
      </c>
      <c r="P26" s="9">
        <v>838218.4</v>
      </c>
      <c r="Q26" s="9">
        <v>11</v>
      </c>
      <c r="R26" s="9">
        <v>4364540.59</v>
      </c>
      <c r="S26" s="17">
        <v>-7</v>
      </c>
      <c r="T26" s="18">
        <v>-3526322.19</v>
      </c>
    </row>
    <row r="27" spans="2:20" ht="18" customHeight="1" x14ac:dyDescent="0.25">
      <c r="B27" s="38" t="s">
        <v>48</v>
      </c>
      <c r="C27" s="8">
        <v>258</v>
      </c>
      <c r="D27" s="9">
        <v>32321778.050000001</v>
      </c>
      <c r="E27" s="9">
        <v>43</v>
      </c>
      <c r="F27" s="9">
        <v>11696975.92</v>
      </c>
      <c r="G27" s="17">
        <v>215</v>
      </c>
      <c r="H27" s="18">
        <v>20624802.130000003</v>
      </c>
      <c r="I27" s="11">
        <v>235</v>
      </c>
      <c r="J27" s="9">
        <v>29878294.559999999</v>
      </c>
      <c r="K27" s="9">
        <v>40</v>
      </c>
      <c r="L27" s="9">
        <v>10482706.439999999</v>
      </c>
      <c r="M27" s="17">
        <v>195</v>
      </c>
      <c r="N27" s="18">
        <v>19395588.119999997</v>
      </c>
      <c r="O27" s="11">
        <v>267</v>
      </c>
      <c r="P27" s="9">
        <v>31943614.949999999</v>
      </c>
      <c r="Q27" s="9">
        <v>49</v>
      </c>
      <c r="R27" s="9">
        <v>13534393.720000001</v>
      </c>
      <c r="S27" s="17">
        <v>218</v>
      </c>
      <c r="T27" s="18">
        <v>18409221.229999997</v>
      </c>
    </row>
    <row r="28" spans="2:20" ht="18" customHeight="1" x14ac:dyDescent="0.25">
      <c r="B28" s="38" t="s">
        <v>49</v>
      </c>
      <c r="C28" s="8">
        <v>0</v>
      </c>
      <c r="D28" s="9">
        <v>0</v>
      </c>
      <c r="E28" s="9">
        <v>20</v>
      </c>
      <c r="F28" s="9">
        <v>643567.02</v>
      </c>
      <c r="G28" s="17">
        <v>-20</v>
      </c>
      <c r="H28" s="18">
        <v>-643567.02</v>
      </c>
      <c r="I28" s="11">
        <v>0</v>
      </c>
      <c r="J28" s="9">
        <v>0</v>
      </c>
      <c r="K28" s="9">
        <v>15</v>
      </c>
      <c r="L28" s="9">
        <v>457530.92</v>
      </c>
      <c r="M28" s="17">
        <v>-15</v>
      </c>
      <c r="N28" s="18">
        <v>-457530.92</v>
      </c>
      <c r="O28" s="11">
        <v>0</v>
      </c>
      <c r="P28" s="9">
        <v>0</v>
      </c>
      <c r="Q28" s="9">
        <v>14</v>
      </c>
      <c r="R28" s="9">
        <v>478134.27</v>
      </c>
      <c r="S28" s="17">
        <v>-14</v>
      </c>
      <c r="T28" s="18">
        <v>-478134.27</v>
      </c>
    </row>
    <row r="29" spans="2:20" ht="18" customHeight="1" thickBot="1" x14ac:dyDescent="0.3">
      <c r="B29" s="39" t="s">
        <v>4</v>
      </c>
      <c r="C29" s="10">
        <f>SUM(C4:C28)</f>
        <v>853</v>
      </c>
      <c r="D29" s="12">
        <f t="shared" ref="D29:F29" si="0">SUM(D4:D28)</f>
        <v>114166876.7</v>
      </c>
      <c r="E29" s="12">
        <f t="shared" si="0"/>
        <v>853</v>
      </c>
      <c r="F29" s="12">
        <f t="shared" si="0"/>
        <v>114166876.7</v>
      </c>
      <c r="G29" s="19">
        <f>SUM(G4:G28)</f>
        <v>0</v>
      </c>
      <c r="H29" s="20">
        <f>SUM(H4:H28)</f>
        <v>0</v>
      </c>
      <c r="I29" s="12">
        <f>SUM(I4:I28)</f>
        <v>780</v>
      </c>
      <c r="J29" s="12">
        <f t="shared" ref="J29:L29" si="1">SUM(J4:J28)</f>
        <v>110814333.27000001</v>
      </c>
      <c r="K29" s="12">
        <f t="shared" si="1"/>
        <v>780</v>
      </c>
      <c r="L29" s="12">
        <f t="shared" si="1"/>
        <v>110814333.27000001</v>
      </c>
      <c r="M29" s="19">
        <f>SUM(M4:M28)</f>
        <v>0</v>
      </c>
      <c r="N29" s="19">
        <f>SUM(N4:N28)</f>
        <v>1.8044374883174896E-9</v>
      </c>
      <c r="O29" s="12">
        <f>SUM(O4:O28)</f>
        <v>940</v>
      </c>
      <c r="P29" s="12">
        <f t="shared" ref="P29:R29" si="2">SUM(P4:P28)</f>
        <v>128996351.35000001</v>
      </c>
      <c r="Q29" s="12">
        <f t="shared" si="2"/>
        <v>940</v>
      </c>
      <c r="R29" s="12">
        <f t="shared" si="2"/>
        <v>128996351.34999999</v>
      </c>
      <c r="S29" s="19">
        <f>SUM(S4:S28)</f>
        <v>0</v>
      </c>
      <c r="T29" s="19">
        <f>SUM(T4:T28)</f>
        <v>-1.1641532182693481E-8</v>
      </c>
    </row>
  </sheetData>
  <mergeCells count="3">
    <mergeCell ref="B2:H2"/>
    <mergeCell ref="I2:N2"/>
    <mergeCell ref="O2:T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30F3-9D52-426E-8BCD-8F9FC167C8F0}">
  <dimension ref="A1:T29"/>
  <sheetViews>
    <sheetView workbookViewId="0">
      <selection activeCell="B4" sqref="B4:B28"/>
    </sheetView>
  </sheetViews>
  <sheetFormatPr defaultColWidth="9.140625" defaultRowHeight="18" customHeight="1" x14ac:dyDescent="0.25"/>
  <cols>
    <col min="1" max="1" width="5.7109375" style="6" bestFit="1" customWidth="1" collapsed="1"/>
    <col min="2" max="2" width="35.42578125" style="6" customWidth="1" collapsed="1"/>
    <col min="3" max="3" width="12.5703125" style="6" customWidth="1" collapsed="1"/>
    <col min="4" max="4" width="13.42578125" style="6" bestFit="1" customWidth="1" collapsed="1"/>
    <col min="5" max="5" width="10.7109375" style="6" customWidth="1" collapsed="1"/>
    <col min="6" max="6" width="13.85546875" style="6" bestFit="1" customWidth="1" collapsed="1"/>
    <col min="7" max="7" width="12.28515625" style="5" bestFit="1" customWidth="1"/>
    <col min="8" max="8" width="14.28515625" style="5" bestFit="1" customWidth="1"/>
    <col min="9" max="9" width="8.85546875" style="5" bestFit="1" customWidth="1"/>
    <col min="10" max="10" width="10.85546875" style="5" bestFit="1" customWidth="1"/>
    <col min="11" max="11" width="8.85546875" style="5" bestFit="1" customWidth="1"/>
    <col min="12" max="12" width="10.85546875" style="5" bestFit="1" customWidth="1"/>
    <col min="13" max="13" width="12.28515625" style="5" bestFit="1" customWidth="1"/>
    <col min="14" max="14" width="14.28515625" style="5" bestFit="1" customWidth="1"/>
    <col min="15" max="15" width="9.140625" style="5"/>
    <col min="16" max="16" width="12" style="5" bestFit="1" customWidth="1"/>
    <col min="17" max="17" width="9.140625" style="5"/>
    <col min="18" max="18" width="12" style="5" bestFit="1" customWidth="1"/>
    <col min="19" max="19" width="12.28515625" style="5" bestFit="1" customWidth="1"/>
    <col min="20" max="20" width="13.7109375" style="5" customWidth="1"/>
    <col min="21" max="16384" width="9.140625" style="5"/>
  </cols>
  <sheetData>
    <row r="1" spans="2:20" ht="18" customHeight="1" thickBot="1" x14ac:dyDescent="0.3">
      <c r="D1" s="7"/>
      <c r="F1" s="7"/>
    </row>
    <row r="2" spans="2:20" ht="18" customHeight="1" thickBot="1" x14ac:dyDescent="0.3">
      <c r="B2" s="44" t="s">
        <v>17</v>
      </c>
      <c r="C2" s="45"/>
      <c r="D2" s="45"/>
      <c r="E2" s="45"/>
      <c r="F2" s="45"/>
      <c r="G2" s="45"/>
      <c r="H2" s="46"/>
      <c r="I2" s="47" t="s">
        <v>18</v>
      </c>
      <c r="J2" s="48"/>
      <c r="K2" s="48"/>
      <c r="L2" s="48"/>
      <c r="M2" s="48"/>
      <c r="N2" s="49"/>
      <c r="O2" s="47" t="s">
        <v>19</v>
      </c>
      <c r="P2" s="48"/>
      <c r="Q2" s="48"/>
      <c r="R2" s="48"/>
      <c r="S2" s="48"/>
      <c r="T2" s="49"/>
    </row>
    <row r="3" spans="2:20" ht="18" customHeight="1" thickBot="1" x14ac:dyDescent="0.3">
      <c r="B3" s="13"/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  <c r="I3" s="21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6" t="s">
        <v>10</v>
      </c>
      <c r="O3" s="21" t="s">
        <v>5</v>
      </c>
      <c r="P3" s="15" t="s">
        <v>6</v>
      </c>
      <c r="Q3" s="15" t="s">
        <v>7</v>
      </c>
      <c r="R3" s="15" t="s">
        <v>8</v>
      </c>
      <c r="S3" s="15" t="s">
        <v>9</v>
      </c>
      <c r="T3" s="16" t="s">
        <v>10</v>
      </c>
    </row>
    <row r="4" spans="2:20" ht="18" customHeight="1" x14ac:dyDescent="0.25">
      <c r="B4" s="37" t="s">
        <v>0</v>
      </c>
      <c r="C4" s="8">
        <v>6</v>
      </c>
      <c r="D4" s="9">
        <v>662855.28</v>
      </c>
      <c r="E4" s="9">
        <v>4</v>
      </c>
      <c r="F4" s="9">
        <v>256091.11</v>
      </c>
      <c r="G4" s="17">
        <v>2</v>
      </c>
      <c r="H4" s="18">
        <v>406764.17000000004</v>
      </c>
      <c r="I4" s="11">
        <v>4</v>
      </c>
      <c r="J4" s="9">
        <v>51671.79</v>
      </c>
      <c r="K4" s="9">
        <v>0</v>
      </c>
      <c r="L4" s="9">
        <v>0</v>
      </c>
      <c r="M4" s="17">
        <v>4</v>
      </c>
      <c r="N4" s="18">
        <v>51671.79</v>
      </c>
      <c r="O4" s="11">
        <v>0</v>
      </c>
      <c r="P4" s="9">
        <v>0</v>
      </c>
      <c r="Q4" s="9">
        <v>1</v>
      </c>
      <c r="R4" s="9">
        <v>48986.7</v>
      </c>
      <c r="S4" s="17">
        <v>-1</v>
      </c>
      <c r="T4" s="18">
        <v>-48986.7</v>
      </c>
    </row>
    <row r="5" spans="2:20" ht="18" customHeight="1" x14ac:dyDescent="0.25">
      <c r="B5" s="38" t="s">
        <v>42</v>
      </c>
      <c r="C5" s="8">
        <v>10</v>
      </c>
      <c r="D5" s="9">
        <v>974651.76</v>
      </c>
      <c r="E5" s="9">
        <v>42</v>
      </c>
      <c r="F5" s="9">
        <v>9107816</v>
      </c>
      <c r="G5" s="17">
        <v>-32</v>
      </c>
      <c r="H5" s="18">
        <v>-8133164.2400000002</v>
      </c>
      <c r="I5" s="11">
        <v>6</v>
      </c>
      <c r="J5" s="9">
        <v>878389.92</v>
      </c>
      <c r="K5" s="9">
        <v>14</v>
      </c>
      <c r="L5" s="9">
        <v>2463707.44</v>
      </c>
      <c r="M5" s="17">
        <v>-8</v>
      </c>
      <c r="N5" s="18">
        <v>-1585317.52</v>
      </c>
      <c r="O5" s="11">
        <v>12</v>
      </c>
      <c r="P5" s="9">
        <v>2668876.08</v>
      </c>
      <c r="Q5" s="9">
        <v>13</v>
      </c>
      <c r="R5" s="9">
        <v>1438216.83</v>
      </c>
      <c r="S5" s="17">
        <v>-1</v>
      </c>
      <c r="T5" s="18">
        <v>1230659.25</v>
      </c>
    </row>
    <row r="6" spans="2:20" ht="18" customHeight="1" x14ac:dyDescent="0.25">
      <c r="B6" s="38" t="s">
        <v>50</v>
      </c>
      <c r="C6" s="8">
        <v>2</v>
      </c>
      <c r="D6" s="9">
        <v>107135.57</v>
      </c>
      <c r="E6" s="9">
        <v>80</v>
      </c>
      <c r="F6" s="9">
        <v>10023712.98</v>
      </c>
      <c r="G6" s="17">
        <v>-78</v>
      </c>
      <c r="H6" s="18">
        <v>-9916577.4100000001</v>
      </c>
      <c r="I6" s="11">
        <v>3</v>
      </c>
      <c r="J6" s="9">
        <v>192242.24</v>
      </c>
      <c r="K6" s="9">
        <v>44</v>
      </c>
      <c r="L6" s="9">
        <v>6030105.1399999997</v>
      </c>
      <c r="M6" s="17">
        <v>-41</v>
      </c>
      <c r="N6" s="18">
        <v>-5837862.8999999994</v>
      </c>
      <c r="O6" s="11">
        <v>2</v>
      </c>
      <c r="P6" s="9">
        <v>111526.04</v>
      </c>
      <c r="Q6" s="9">
        <v>21</v>
      </c>
      <c r="R6" s="9">
        <v>4520475.0999999996</v>
      </c>
      <c r="S6" s="17">
        <v>-19</v>
      </c>
      <c r="T6" s="18">
        <v>-4408949.0599999996</v>
      </c>
    </row>
    <row r="7" spans="2:20" ht="18" customHeight="1" x14ac:dyDescent="0.25">
      <c r="B7" s="38" t="s">
        <v>1</v>
      </c>
      <c r="C7" s="8">
        <v>0</v>
      </c>
      <c r="D7" s="9">
        <v>0</v>
      </c>
      <c r="E7" s="9">
        <v>3</v>
      </c>
      <c r="F7" s="9">
        <v>517585.02</v>
      </c>
      <c r="G7" s="17">
        <v>-3</v>
      </c>
      <c r="H7" s="18">
        <v>-517585.02</v>
      </c>
      <c r="I7" s="11">
        <v>0</v>
      </c>
      <c r="J7" s="9">
        <v>0</v>
      </c>
      <c r="K7" s="9">
        <v>1</v>
      </c>
      <c r="L7" s="9">
        <v>252630.88</v>
      </c>
      <c r="M7" s="17">
        <v>-1</v>
      </c>
      <c r="N7" s="18">
        <v>-252630.88</v>
      </c>
      <c r="O7" s="11">
        <v>0</v>
      </c>
      <c r="P7" s="9">
        <v>0</v>
      </c>
      <c r="Q7" s="9">
        <v>0</v>
      </c>
      <c r="R7" s="9">
        <v>0</v>
      </c>
      <c r="S7" s="17">
        <v>0</v>
      </c>
      <c r="T7" s="18">
        <v>0</v>
      </c>
    </row>
    <row r="8" spans="2:20" ht="18" customHeight="1" x14ac:dyDescent="0.25">
      <c r="B8" s="38" t="s">
        <v>30</v>
      </c>
      <c r="C8" s="8">
        <v>11</v>
      </c>
      <c r="D8" s="9">
        <v>2163886.42</v>
      </c>
      <c r="E8" s="9">
        <v>9</v>
      </c>
      <c r="F8" s="9">
        <v>2384429.9300000002</v>
      </c>
      <c r="G8" s="17">
        <v>2</v>
      </c>
      <c r="H8" s="18">
        <v>-220543.51000000024</v>
      </c>
      <c r="I8" s="11">
        <v>2</v>
      </c>
      <c r="J8" s="9">
        <v>515952.72</v>
      </c>
      <c r="K8" s="9">
        <v>5</v>
      </c>
      <c r="L8" s="9">
        <v>1898874.77</v>
      </c>
      <c r="M8" s="17">
        <v>-3</v>
      </c>
      <c r="N8" s="18">
        <v>-1382922.05</v>
      </c>
      <c r="O8" s="11">
        <v>3</v>
      </c>
      <c r="P8" s="9">
        <v>683265.89</v>
      </c>
      <c r="Q8" s="9">
        <v>5</v>
      </c>
      <c r="R8" s="9">
        <v>1091197.77</v>
      </c>
      <c r="S8" s="17">
        <v>-2</v>
      </c>
      <c r="T8" s="18">
        <v>-407931.88</v>
      </c>
    </row>
    <row r="9" spans="2:20" ht="18" customHeight="1" x14ac:dyDescent="0.25">
      <c r="B9" s="38" t="s">
        <v>41</v>
      </c>
      <c r="C9" s="8">
        <v>0</v>
      </c>
      <c r="D9" s="9">
        <v>0</v>
      </c>
      <c r="E9" s="9">
        <v>4</v>
      </c>
      <c r="F9" s="9">
        <v>246409.51</v>
      </c>
      <c r="G9" s="17">
        <v>-4</v>
      </c>
      <c r="H9" s="18">
        <v>-246409.51</v>
      </c>
      <c r="I9" s="11">
        <v>0</v>
      </c>
      <c r="J9" s="9">
        <v>0</v>
      </c>
      <c r="K9" s="9">
        <v>2</v>
      </c>
      <c r="L9" s="9">
        <v>300935.45</v>
      </c>
      <c r="M9" s="17">
        <v>-2</v>
      </c>
      <c r="N9" s="18">
        <v>-300935.45</v>
      </c>
      <c r="O9" s="11">
        <v>0</v>
      </c>
      <c r="P9" s="9">
        <v>0</v>
      </c>
      <c r="Q9" s="9">
        <v>2</v>
      </c>
      <c r="R9" s="9">
        <v>343416.04</v>
      </c>
      <c r="S9" s="17">
        <v>-2</v>
      </c>
      <c r="T9" s="18">
        <v>-343416.04</v>
      </c>
    </row>
    <row r="10" spans="2:20" ht="18" customHeight="1" x14ac:dyDescent="0.25">
      <c r="B10" s="38" t="s">
        <v>2</v>
      </c>
      <c r="C10" s="8">
        <v>32</v>
      </c>
      <c r="D10" s="9">
        <v>3613598.97</v>
      </c>
      <c r="E10" s="9">
        <v>27</v>
      </c>
      <c r="F10" s="9">
        <v>5984607.2999999998</v>
      </c>
      <c r="G10" s="17">
        <v>5</v>
      </c>
      <c r="H10" s="18">
        <v>-2371008.3299999996</v>
      </c>
      <c r="I10" s="11">
        <v>9</v>
      </c>
      <c r="J10" s="9">
        <v>1545347.72</v>
      </c>
      <c r="K10" s="9">
        <v>16</v>
      </c>
      <c r="L10" s="9">
        <v>4100652.26</v>
      </c>
      <c r="M10" s="17">
        <v>-7</v>
      </c>
      <c r="N10" s="18">
        <v>-2555304.54</v>
      </c>
      <c r="O10" s="11">
        <v>6</v>
      </c>
      <c r="P10" s="9">
        <v>1005301.18</v>
      </c>
      <c r="Q10" s="9">
        <v>8</v>
      </c>
      <c r="R10" s="9">
        <v>3077296.31</v>
      </c>
      <c r="S10" s="17">
        <v>-2</v>
      </c>
      <c r="T10" s="18">
        <v>-2071995.13</v>
      </c>
    </row>
    <row r="11" spans="2:20" ht="18" customHeight="1" x14ac:dyDescent="0.25">
      <c r="B11" s="38" t="s">
        <v>40</v>
      </c>
      <c r="C11" s="8">
        <v>0</v>
      </c>
      <c r="D11" s="9">
        <v>0</v>
      </c>
      <c r="E11" s="9">
        <v>0</v>
      </c>
      <c r="F11" s="9">
        <v>0</v>
      </c>
      <c r="G11" s="17">
        <v>0</v>
      </c>
      <c r="H11" s="18">
        <v>0</v>
      </c>
      <c r="I11" s="11">
        <v>0</v>
      </c>
      <c r="J11" s="9">
        <v>0</v>
      </c>
      <c r="K11" s="9">
        <v>0</v>
      </c>
      <c r="L11" s="9">
        <v>0</v>
      </c>
      <c r="M11" s="17">
        <v>0</v>
      </c>
      <c r="N11" s="18">
        <v>0</v>
      </c>
      <c r="O11" s="11">
        <v>0</v>
      </c>
      <c r="P11" s="9">
        <v>0</v>
      </c>
      <c r="Q11" s="9">
        <v>2</v>
      </c>
      <c r="R11" s="9">
        <v>1102649.78</v>
      </c>
      <c r="S11" s="17">
        <v>-2</v>
      </c>
      <c r="T11" s="18">
        <v>-1102649.78</v>
      </c>
    </row>
    <row r="12" spans="2:20" ht="18" customHeight="1" x14ac:dyDescent="0.25">
      <c r="B12" s="38" t="s">
        <v>39</v>
      </c>
      <c r="C12" s="8">
        <v>100</v>
      </c>
      <c r="D12" s="9">
        <v>15482951.82</v>
      </c>
      <c r="E12" s="9">
        <v>37</v>
      </c>
      <c r="F12" s="9">
        <v>4693602.42</v>
      </c>
      <c r="G12" s="17">
        <v>63</v>
      </c>
      <c r="H12" s="18">
        <v>10789349.4</v>
      </c>
      <c r="I12" s="11">
        <v>58</v>
      </c>
      <c r="J12" s="9">
        <v>11141857.01</v>
      </c>
      <c r="K12" s="9">
        <v>33</v>
      </c>
      <c r="L12" s="9">
        <v>5256077.2699999996</v>
      </c>
      <c r="M12" s="17">
        <v>25</v>
      </c>
      <c r="N12" s="18">
        <v>5885779.7400000002</v>
      </c>
      <c r="O12" s="11">
        <v>40</v>
      </c>
      <c r="P12" s="9">
        <v>6965079.8499999996</v>
      </c>
      <c r="Q12" s="9">
        <v>18</v>
      </c>
      <c r="R12" s="9">
        <v>4073305.24</v>
      </c>
      <c r="S12" s="17">
        <v>22</v>
      </c>
      <c r="T12" s="18">
        <v>2891774.6099999994</v>
      </c>
    </row>
    <row r="13" spans="2:20" ht="18" customHeight="1" x14ac:dyDescent="0.25">
      <c r="B13" s="38" t="s">
        <v>38</v>
      </c>
      <c r="C13" s="8">
        <v>0</v>
      </c>
      <c r="D13" s="9">
        <v>0</v>
      </c>
      <c r="E13" s="9">
        <v>2</v>
      </c>
      <c r="F13" s="9">
        <v>74881.83</v>
      </c>
      <c r="G13" s="17">
        <v>-2</v>
      </c>
      <c r="H13" s="18">
        <v>-74881.83</v>
      </c>
      <c r="I13" s="11">
        <v>0</v>
      </c>
      <c r="J13" s="9">
        <v>0</v>
      </c>
      <c r="K13" s="9">
        <v>0</v>
      </c>
      <c r="L13" s="9">
        <v>0</v>
      </c>
      <c r="M13" s="17">
        <v>0</v>
      </c>
      <c r="N13" s="18">
        <v>0</v>
      </c>
      <c r="O13" s="11">
        <v>0</v>
      </c>
      <c r="P13" s="9">
        <v>0</v>
      </c>
      <c r="Q13" s="9">
        <v>1</v>
      </c>
      <c r="R13" s="9">
        <v>47912.14</v>
      </c>
      <c r="S13" s="17">
        <v>-1</v>
      </c>
      <c r="T13" s="18">
        <v>-47912.14</v>
      </c>
    </row>
    <row r="14" spans="2:20" ht="18" customHeight="1" x14ac:dyDescent="0.25">
      <c r="B14" s="38" t="s">
        <v>37</v>
      </c>
      <c r="C14" s="8">
        <v>17</v>
      </c>
      <c r="D14" s="9">
        <v>1596504.13</v>
      </c>
      <c r="E14" s="9">
        <v>20</v>
      </c>
      <c r="F14" s="9">
        <v>4255611</v>
      </c>
      <c r="G14" s="17">
        <v>-3</v>
      </c>
      <c r="H14" s="18">
        <v>-2659106.87</v>
      </c>
      <c r="I14" s="11">
        <v>2</v>
      </c>
      <c r="J14" s="9">
        <v>1146115.17</v>
      </c>
      <c r="K14" s="9">
        <v>14</v>
      </c>
      <c r="L14" s="9">
        <v>3291481.39</v>
      </c>
      <c r="M14" s="17">
        <v>-12</v>
      </c>
      <c r="N14" s="18">
        <v>-2145366.2200000002</v>
      </c>
      <c r="O14" s="11">
        <v>4</v>
      </c>
      <c r="P14" s="9">
        <v>88797.71</v>
      </c>
      <c r="Q14" s="9">
        <v>4</v>
      </c>
      <c r="R14" s="9">
        <v>972557.89</v>
      </c>
      <c r="S14" s="17">
        <v>0</v>
      </c>
      <c r="T14" s="18">
        <v>-883760.18</v>
      </c>
    </row>
    <row r="15" spans="2:20" ht="18" customHeight="1" x14ac:dyDescent="0.25">
      <c r="B15" s="38" t="s">
        <v>36</v>
      </c>
      <c r="C15" s="8">
        <v>9</v>
      </c>
      <c r="D15" s="9">
        <v>628467.82999999996</v>
      </c>
      <c r="E15" s="9">
        <v>440</v>
      </c>
      <c r="F15" s="9">
        <v>54337817.609999999</v>
      </c>
      <c r="G15" s="17">
        <v>-431</v>
      </c>
      <c r="H15" s="18">
        <v>-53709349.780000001</v>
      </c>
      <c r="I15" s="11">
        <v>9</v>
      </c>
      <c r="J15" s="9">
        <v>1130238.52</v>
      </c>
      <c r="K15" s="9">
        <v>197</v>
      </c>
      <c r="L15" s="9">
        <v>26427460.440000001</v>
      </c>
      <c r="M15" s="17">
        <v>-188</v>
      </c>
      <c r="N15" s="18">
        <v>-25297221.920000002</v>
      </c>
      <c r="O15" s="11">
        <v>5</v>
      </c>
      <c r="P15" s="9">
        <v>1186494.29</v>
      </c>
      <c r="Q15" s="9">
        <v>165</v>
      </c>
      <c r="R15" s="9">
        <v>16389635.539999999</v>
      </c>
      <c r="S15" s="17">
        <v>-160</v>
      </c>
      <c r="T15" s="18">
        <v>-15203141.25</v>
      </c>
    </row>
    <row r="16" spans="2:20" ht="18" customHeight="1" x14ac:dyDescent="0.25">
      <c r="B16" s="38" t="s">
        <v>35</v>
      </c>
      <c r="C16" s="8">
        <v>70</v>
      </c>
      <c r="D16" s="9">
        <v>9358415.5099999998</v>
      </c>
      <c r="E16" s="9">
        <v>19</v>
      </c>
      <c r="F16" s="9">
        <v>2801511</v>
      </c>
      <c r="G16" s="17">
        <v>51</v>
      </c>
      <c r="H16" s="18">
        <v>6556904.5099999998</v>
      </c>
      <c r="I16" s="11">
        <v>25</v>
      </c>
      <c r="J16" s="9">
        <v>2799412.76</v>
      </c>
      <c r="K16" s="9">
        <v>20</v>
      </c>
      <c r="L16" s="9">
        <v>2986971</v>
      </c>
      <c r="M16" s="17">
        <v>5</v>
      </c>
      <c r="N16" s="18">
        <v>-187558.24000000022</v>
      </c>
      <c r="O16" s="11">
        <v>17</v>
      </c>
      <c r="P16" s="9">
        <v>3032633.48</v>
      </c>
      <c r="Q16" s="9">
        <v>2</v>
      </c>
      <c r="R16" s="9">
        <v>107343</v>
      </c>
      <c r="S16" s="17">
        <v>15</v>
      </c>
      <c r="T16" s="18">
        <v>2925290.48</v>
      </c>
    </row>
    <row r="17" spans="2:20" ht="18" customHeight="1" x14ac:dyDescent="0.25">
      <c r="B17" s="38" t="s">
        <v>34</v>
      </c>
      <c r="C17" s="8">
        <v>0</v>
      </c>
      <c r="D17" s="9">
        <v>0</v>
      </c>
      <c r="E17" s="9">
        <v>9</v>
      </c>
      <c r="F17" s="9">
        <v>490463</v>
      </c>
      <c r="G17" s="17">
        <v>-9</v>
      </c>
      <c r="H17" s="18">
        <v>-490463</v>
      </c>
      <c r="I17" s="11">
        <v>0</v>
      </c>
      <c r="J17" s="9">
        <v>0</v>
      </c>
      <c r="K17" s="9">
        <v>6</v>
      </c>
      <c r="L17" s="9">
        <v>370931</v>
      </c>
      <c r="M17" s="17">
        <v>-6</v>
      </c>
      <c r="N17" s="18">
        <v>-370931</v>
      </c>
      <c r="O17" s="11">
        <v>0</v>
      </c>
      <c r="P17" s="9">
        <v>0</v>
      </c>
      <c r="Q17" s="9">
        <v>3</v>
      </c>
      <c r="R17" s="9">
        <v>126852</v>
      </c>
      <c r="S17" s="17">
        <v>-3</v>
      </c>
      <c r="T17" s="18">
        <v>-126852</v>
      </c>
    </row>
    <row r="18" spans="2:20" ht="18" customHeight="1" x14ac:dyDescent="0.25">
      <c r="B18" s="38" t="s">
        <v>33</v>
      </c>
      <c r="C18" s="8">
        <v>185</v>
      </c>
      <c r="D18" s="9">
        <v>30215504.879999999</v>
      </c>
      <c r="E18" s="9">
        <v>27</v>
      </c>
      <c r="F18" s="9">
        <v>6438402</v>
      </c>
      <c r="G18" s="17">
        <v>158</v>
      </c>
      <c r="H18" s="18">
        <v>23777102.879999999</v>
      </c>
      <c r="I18" s="11">
        <v>117</v>
      </c>
      <c r="J18" s="9">
        <v>16908319.32</v>
      </c>
      <c r="K18" s="9">
        <v>17</v>
      </c>
      <c r="L18" s="9">
        <v>4218370</v>
      </c>
      <c r="M18" s="17">
        <v>100</v>
      </c>
      <c r="N18" s="18">
        <v>12689949.32</v>
      </c>
      <c r="O18" s="11">
        <v>67</v>
      </c>
      <c r="P18" s="9">
        <v>8264465.8200000003</v>
      </c>
      <c r="Q18" s="9">
        <v>5</v>
      </c>
      <c r="R18" s="9">
        <v>1453422</v>
      </c>
      <c r="S18" s="17">
        <v>62</v>
      </c>
      <c r="T18" s="18">
        <v>6811043.8200000003</v>
      </c>
    </row>
    <row r="19" spans="2:20" ht="18" customHeight="1" x14ac:dyDescent="0.25">
      <c r="B19" s="38" t="s">
        <v>32</v>
      </c>
      <c r="C19" s="8">
        <v>0</v>
      </c>
      <c r="D19" s="9">
        <v>0</v>
      </c>
      <c r="E19" s="9">
        <v>7</v>
      </c>
      <c r="F19" s="9">
        <v>207132</v>
      </c>
      <c r="G19" s="17">
        <v>-7</v>
      </c>
      <c r="H19" s="18">
        <v>-207132</v>
      </c>
      <c r="I19" s="11">
        <v>0</v>
      </c>
      <c r="J19" s="9">
        <v>0</v>
      </c>
      <c r="K19" s="9">
        <v>0</v>
      </c>
      <c r="L19" s="9">
        <v>0</v>
      </c>
      <c r="M19" s="17">
        <v>0</v>
      </c>
      <c r="N19" s="18">
        <v>0</v>
      </c>
      <c r="O19" s="11">
        <v>0</v>
      </c>
      <c r="P19" s="9">
        <v>0</v>
      </c>
      <c r="Q19" s="9">
        <v>2</v>
      </c>
      <c r="R19" s="9">
        <v>23752</v>
      </c>
      <c r="S19" s="17">
        <v>-2</v>
      </c>
      <c r="T19" s="18">
        <v>-23752</v>
      </c>
    </row>
    <row r="20" spans="2:20" ht="18" customHeight="1" x14ac:dyDescent="0.25">
      <c r="B20" s="38" t="s">
        <v>31</v>
      </c>
      <c r="C20" s="8">
        <v>0</v>
      </c>
      <c r="D20" s="9">
        <v>0</v>
      </c>
      <c r="E20" s="9">
        <v>0</v>
      </c>
      <c r="F20" s="9">
        <v>0</v>
      </c>
      <c r="G20" s="17">
        <v>0</v>
      </c>
      <c r="H20" s="18">
        <v>0</v>
      </c>
      <c r="I20" s="11">
        <v>0</v>
      </c>
      <c r="J20" s="9">
        <v>0</v>
      </c>
      <c r="K20" s="9">
        <v>0</v>
      </c>
      <c r="L20" s="9">
        <v>0</v>
      </c>
      <c r="M20" s="17">
        <v>0</v>
      </c>
      <c r="N20" s="18">
        <v>0</v>
      </c>
      <c r="O20" s="11">
        <v>0</v>
      </c>
      <c r="P20" s="9">
        <v>0</v>
      </c>
      <c r="Q20" s="9">
        <v>1</v>
      </c>
      <c r="R20" s="9">
        <v>1724.91</v>
      </c>
      <c r="S20" s="17">
        <v>-1</v>
      </c>
      <c r="T20" s="18">
        <v>-1724.91</v>
      </c>
    </row>
    <row r="21" spans="2:20" ht="18" customHeight="1" x14ac:dyDescent="0.25">
      <c r="B21" s="38" t="s">
        <v>43</v>
      </c>
      <c r="C21" s="8">
        <v>0</v>
      </c>
      <c r="D21" s="9">
        <v>0</v>
      </c>
      <c r="E21" s="9">
        <v>1</v>
      </c>
      <c r="F21" s="9">
        <v>74340</v>
      </c>
      <c r="G21" s="17">
        <v>-1</v>
      </c>
      <c r="H21" s="18">
        <v>-74340</v>
      </c>
      <c r="I21" s="11">
        <v>0</v>
      </c>
      <c r="J21" s="9">
        <v>0</v>
      </c>
      <c r="K21" s="9">
        <v>0</v>
      </c>
      <c r="L21" s="9">
        <v>0</v>
      </c>
      <c r="M21" s="17">
        <v>0</v>
      </c>
      <c r="N21" s="18">
        <v>0</v>
      </c>
      <c r="O21" s="11">
        <v>0</v>
      </c>
      <c r="P21" s="9">
        <v>0</v>
      </c>
      <c r="Q21" s="9">
        <v>0</v>
      </c>
      <c r="R21" s="9">
        <v>0</v>
      </c>
      <c r="S21" s="17">
        <v>0</v>
      </c>
      <c r="T21" s="18">
        <v>0</v>
      </c>
    </row>
    <row r="22" spans="2:20" ht="18" customHeight="1" x14ac:dyDescent="0.25">
      <c r="B22" s="38" t="s">
        <v>44</v>
      </c>
      <c r="C22" s="8">
        <v>59</v>
      </c>
      <c r="D22" s="9">
        <v>7765348.1399999997</v>
      </c>
      <c r="E22" s="9">
        <v>18</v>
      </c>
      <c r="F22" s="9">
        <v>5068584.2699999996</v>
      </c>
      <c r="G22" s="17">
        <v>41</v>
      </c>
      <c r="H22" s="18">
        <v>2696763.87</v>
      </c>
      <c r="I22" s="11">
        <v>64</v>
      </c>
      <c r="J22" s="9">
        <v>10319351.359999999</v>
      </c>
      <c r="K22" s="9">
        <v>15</v>
      </c>
      <c r="L22" s="9">
        <v>2332183.56</v>
      </c>
      <c r="M22" s="17">
        <v>49</v>
      </c>
      <c r="N22" s="18">
        <v>7987167.7999999989</v>
      </c>
      <c r="O22" s="11">
        <v>41</v>
      </c>
      <c r="P22" s="9">
        <v>5952625.5599999996</v>
      </c>
      <c r="Q22" s="9">
        <v>12</v>
      </c>
      <c r="R22" s="9">
        <v>2290842.21</v>
      </c>
      <c r="S22" s="17">
        <v>29</v>
      </c>
      <c r="T22" s="18">
        <v>3661783.3499999996</v>
      </c>
    </row>
    <row r="23" spans="2:20" ht="18" customHeight="1" x14ac:dyDescent="0.25">
      <c r="B23" s="38" t="s">
        <v>45</v>
      </c>
      <c r="C23" s="8">
        <v>95</v>
      </c>
      <c r="D23" s="9">
        <v>19975399.050000001</v>
      </c>
      <c r="E23" s="9">
        <v>3</v>
      </c>
      <c r="F23" s="9">
        <v>175859</v>
      </c>
      <c r="G23" s="17">
        <v>92</v>
      </c>
      <c r="H23" s="18">
        <v>19799540.050000001</v>
      </c>
      <c r="I23" s="11">
        <v>42</v>
      </c>
      <c r="J23" s="9">
        <v>8728902.7200000007</v>
      </c>
      <c r="K23" s="9">
        <v>1</v>
      </c>
      <c r="L23" s="9">
        <v>11122</v>
      </c>
      <c r="M23" s="17">
        <v>41</v>
      </c>
      <c r="N23" s="18">
        <v>8717780.7200000007</v>
      </c>
      <c r="O23" s="11">
        <v>10</v>
      </c>
      <c r="P23" s="9">
        <v>2503419.58</v>
      </c>
      <c r="Q23" s="9">
        <v>0</v>
      </c>
      <c r="R23" s="9">
        <v>0</v>
      </c>
      <c r="S23" s="17">
        <v>10</v>
      </c>
      <c r="T23" s="18">
        <v>2503419.58</v>
      </c>
    </row>
    <row r="24" spans="2:20" ht="18" customHeight="1" x14ac:dyDescent="0.25">
      <c r="B24" s="38" t="s">
        <v>46</v>
      </c>
      <c r="C24" s="8">
        <v>0</v>
      </c>
      <c r="D24" s="9">
        <v>0</v>
      </c>
      <c r="E24" s="9">
        <v>56</v>
      </c>
      <c r="F24" s="9">
        <v>5287230.45</v>
      </c>
      <c r="G24" s="17">
        <v>-56</v>
      </c>
      <c r="H24" s="18">
        <v>-5287230.45</v>
      </c>
      <c r="I24" s="11">
        <v>0</v>
      </c>
      <c r="J24" s="9">
        <v>0</v>
      </c>
      <c r="K24" s="9">
        <v>20</v>
      </c>
      <c r="L24" s="9">
        <v>2129259.36</v>
      </c>
      <c r="M24" s="17">
        <v>-20</v>
      </c>
      <c r="N24" s="18">
        <v>-2129259.36</v>
      </c>
      <c r="O24" s="11">
        <v>0</v>
      </c>
      <c r="P24" s="9">
        <v>0</v>
      </c>
      <c r="Q24" s="9">
        <v>10</v>
      </c>
      <c r="R24" s="9">
        <v>1026872.15</v>
      </c>
      <c r="S24" s="17">
        <v>-10</v>
      </c>
      <c r="T24" s="18">
        <v>-1026872.15</v>
      </c>
    </row>
    <row r="25" spans="2:20" ht="18" customHeight="1" x14ac:dyDescent="0.25">
      <c r="B25" s="38" t="s">
        <v>47</v>
      </c>
      <c r="C25" s="8">
        <v>0</v>
      </c>
      <c r="D25" s="9">
        <v>0</v>
      </c>
      <c r="E25" s="9">
        <v>0</v>
      </c>
      <c r="F25" s="9">
        <v>0</v>
      </c>
      <c r="G25" s="17">
        <v>0</v>
      </c>
      <c r="H25" s="18">
        <v>0</v>
      </c>
      <c r="I25" s="11">
        <v>0</v>
      </c>
      <c r="J25" s="9">
        <v>0</v>
      </c>
      <c r="K25" s="9">
        <v>0</v>
      </c>
      <c r="L25" s="9">
        <v>0</v>
      </c>
      <c r="M25" s="17">
        <v>0</v>
      </c>
      <c r="N25" s="18">
        <v>0</v>
      </c>
      <c r="O25" s="11">
        <v>0</v>
      </c>
      <c r="P25" s="9">
        <v>0</v>
      </c>
      <c r="Q25" s="9">
        <v>2</v>
      </c>
      <c r="R25" s="9">
        <v>6349.81</v>
      </c>
      <c r="S25" s="17">
        <v>-2</v>
      </c>
      <c r="T25" s="18">
        <v>-6349.81</v>
      </c>
    </row>
    <row r="26" spans="2:20" ht="18" customHeight="1" x14ac:dyDescent="0.25">
      <c r="B26" s="38" t="s">
        <v>3</v>
      </c>
      <c r="C26" s="8">
        <v>6</v>
      </c>
      <c r="D26" s="9">
        <v>250388.66</v>
      </c>
      <c r="E26" s="9">
        <v>13</v>
      </c>
      <c r="F26" s="9">
        <v>4983369.57</v>
      </c>
      <c r="G26" s="17">
        <v>-7</v>
      </c>
      <c r="H26" s="18">
        <v>-4732980.91</v>
      </c>
      <c r="I26" s="11">
        <v>1</v>
      </c>
      <c r="J26" s="9">
        <v>22824.36</v>
      </c>
      <c r="K26" s="9">
        <v>11</v>
      </c>
      <c r="L26" s="9">
        <v>3213191.6</v>
      </c>
      <c r="M26" s="17">
        <v>-10</v>
      </c>
      <c r="N26" s="18">
        <v>-3190367.24</v>
      </c>
      <c r="O26" s="11">
        <v>0</v>
      </c>
      <c r="P26" s="9">
        <v>0</v>
      </c>
      <c r="Q26" s="9">
        <v>3</v>
      </c>
      <c r="R26" s="9">
        <v>1395169.76</v>
      </c>
      <c r="S26" s="17">
        <v>-3</v>
      </c>
      <c r="T26" s="18">
        <v>-1395169.76</v>
      </c>
    </row>
    <row r="27" spans="2:20" ht="18" customHeight="1" x14ac:dyDescent="0.25">
      <c r="B27" s="38" t="s">
        <v>48</v>
      </c>
      <c r="C27" s="8">
        <v>279</v>
      </c>
      <c r="D27" s="9">
        <v>41520282.670000002</v>
      </c>
      <c r="E27" s="9">
        <v>47</v>
      </c>
      <c r="F27" s="9">
        <v>16426214.75</v>
      </c>
      <c r="G27" s="17">
        <v>232</v>
      </c>
      <c r="H27" s="18">
        <v>25094067.920000002</v>
      </c>
      <c r="I27" s="11">
        <v>119</v>
      </c>
      <c r="J27" s="9">
        <v>18302009.82</v>
      </c>
      <c r="K27" s="9">
        <v>34</v>
      </c>
      <c r="L27" s="9">
        <v>8000300.0899999999</v>
      </c>
      <c r="M27" s="17">
        <v>85</v>
      </c>
      <c r="N27" s="18">
        <v>10301709.73</v>
      </c>
      <c r="O27" s="11">
        <v>78</v>
      </c>
      <c r="P27" s="9">
        <v>9492378.3000000007</v>
      </c>
      <c r="Q27" s="9">
        <v>5</v>
      </c>
      <c r="R27" s="9">
        <v>2416886.6</v>
      </c>
      <c r="S27" s="17">
        <v>73</v>
      </c>
      <c r="T27" s="18">
        <v>7075491.7000000011</v>
      </c>
    </row>
    <row r="28" spans="2:20" ht="18" customHeight="1" x14ac:dyDescent="0.25">
      <c r="B28" s="38" t="s">
        <v>49</v>
      </c>
      <c r="C28" s="8">
        <v>0</v>
      </c>
      <c r="D28" s="9">
        <v>0</v>
      </c>
      <c r="E28" s="9">
        <v>13</v>
      </c>
      <c r="F28" s="9">
        <v>479719.94</v>
      </c>
      <c r="G28" s="17">
        <v>-13</v>
      </c>
      <c r="H28" s="18">
        <v>-479719.94</v>
      </c>
      <c r="I28" s="11">
        <v>0</v>
      </c>
      <c r="J28" s="9">
        <v>0</v>
      </c>
      <c r="K28" s="9">
        <v>11</v>
      </c>
      <c r="L28" s="9">
        <v>398381.78</v>
      </c>
      <c r="M28" s="17">
        <v>-11</v>
      </c>
      <c r="N28" s="18">
        <v>-398381.78</v>
      </c>
      <c r="O28" s="11">
        <v>0</v>
      </c>
      <c r="P28" s="9">
        <v>0</v>
      </c>
      <c r="Q28" s="9">
        <v>0</v>
      </c>
      <c r="R28" s="9">
        <v>0</v>
      </c>
      <c r="S28" s="17">
        <v>0</v>
      </c>
      <c r="T28" s="18">
        <v>0</v>
      </c>
    </row>
    <row r="29" spans="2:20" ht="18" customHeight="1" thickBot="1" x14ac:dyDescent="0.3">
      <c r="B29" s="39" t="s">
        <v>4</v>
      </c>
      <c r="C29" s="10">
        <f>SUM(C4:C28)</f>
        <v>881</v>
      </c>
      <c r="D29" s="12">
        <f t="shared" ref="D29:F29" si="0">SUM(D4:D28)</f>
        <v>134315390.69</v>
      </c>
      <c r="E29" s="12">
        <f t="shared" si="0"/>
        <v>881</v>
      </c>
      <c r="F29" s="12">
        <f t="shared" si="0"/>
        <v>134315390.69</v>
      </c>
      <c r="G29" s="19">
        <f>SUM(G4:G28)</f>
        <v>0</v>
      </c>
      <c r="H29" s="20">
        <f>SUM(H4:H28)</f>
        <v>-6.1118043959140778E-9</v>
      </c>
      <c r="I29" s="12">
        <f>SUM(I4:I28)</f>
        <v>461</v>
      </c>
      <c r="J29" s="12">
        <f t="shared" ref="J29:L29" si="1">SUM(J4:J28)</f>
        <v>73682635.430000007</v>
      </c>
      <c r="K29" s="12">
        <f t="shared" si="1"/>
        <v>461</v>
      </c>
      <c r="L29" s="12">
        <f t="shared" si="1"/>
        <v>73682635.430000007</v>
      </c>
      <c r="M29" s="19">
        <f>SUM(M4:M28)</f>
        <v>0</v>
      </c>
      <c r="N29" s="19">
        <f>SUM(N4:N28)</f>
        <v>3.0267983675003052E-9</v>
      </c>
      <c r="O29" s="12">
        <f>SUM(O4:O28)</f>
        <v>285</v>
      </c>
      <c r="P29" s="12">
        <f t="shared" ref="P29:R29" si="2">SUM(P4:P28)</f>
        <v>41954863.780000001</v>
      </c>
      <c r="Q29" s="12">
        <f t="shared" si="2"/>
        <v>285</v>
      </c>
      <c r="R29" s="12">
        <f t="shared" si="2"/>
        <v>41954863.780000001</v>
      </c>
      <c r="S29" s="19">
        <f>SUM(S4:S28)</f>
        <v>0</v>
      </c>
      <c r="T29" s="19">
        <f>SUM(T4:T28)</f>
        <v>9.3132257461547852E-10</v>
      </c>
    </row>
  </sheetData>
  <mergeCells count="3">
    <mergeCell ref="B2:H2"/>
    <mergeCell ref="I2:N2"/>
    <mergeCell ref="O2:T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5610-26AB-4889-AC4B-0DE125808DD4}">
  <dimension ref="A1:T29"/>
  <sheetViews>
    <sheetView workbookViewId="0">
      <selection activeCell="B28" sqref="B28"/>
    </sheetView>
  </sheetViews>
  <sheetFormatPr defaultColWidth="9.140625" defaultRowHeight="18" customHeight="1" x14ac:dyDescent="0.25"/>
  <cols>
    <col min="1" max="1" width="5.7109375" style="6" bestFit="1" customWidth="1" collapsed="1"/>
    <col min="2" max="2" width="35.85546875" style="6" customWidth="1" collapsed="1"/>
    <col min="3" max="3" width="12.5703125" style="6" customWidth="1" collapsed="1"/>
    <col min="4" max="4" width="13.42578125" style="6" bestFit="1" customWidth="1" collapsed="1"/>
    <col min="5" max="5" width="10.7109375" style="6" customWidth="1" collapsed="1"/>
    <col min="6" max="6" width="13.85546875" style="6" bestFit="1" customWidth="1" collapsed="1"/>
    <col min="7" max="7" width="12.28515625" style="5" bestFit="1" customWidth="1"/>
    <col min="8" max="8" width="14.28515625" style="5" bestFit="1" customWidth="1"/>
    <col min="9" max="9" width="8.85546875" style="5" bestFit="1" customWidth="1"/>
    <col min="10" max="10" width="10.85546875" style="5" bestFit="1" customWidth="1"/>
    <col min="11" max="11" width="8.85546875" style="5" bestFit="1" customWidth="1"/>
    <col min="12" max="12" width="10.85546875" style="5" bestFit="1" customWidth="1"/>
    <col min="13" max="13" width="12.28515625" style="5" bestFit="1" customWidth="1"/>
    <col min="14" max="14" width="14.28515625" style="5" bestFit="1" customWidth="1"/>
    <col min="15" max="15" width="9.140625" style="5"/>
    <col min="16" max="16" width="12" style="5" bestFit="1" customWidth="1"/>
    <col min="17" max="17" width="9.140625" style="5"/>
    <col min="18" max="18" width="12" style="5" bestFit="1" customWidth="1"/>
    <col min="19" max="19" width="12.28515625" style="5" bestFit="1" customWidth="1"/>
    <col min="20" max="20" width="13.7109375" style="5" customWidth="1"/>
    <col min="21" max="16384" width="9.140625" style="5"/>
  </cols>
  <sheetData>
    <row r="1" spans="2:20" ht="18" customHeight="1" thickBot="1" x14ac:dyDescent="0.3">
      <c r="D1" s="7"/>
      <c r="F1" s="7"/>
    </row>
    <row r="2" spans="2:20" ht="18" customHeight="1" thickBot="1" x14ac:dyDescent="0.3">
      <c r="B2" s="44" t="s">
        <v>25</v>
      </c>
      <c r="C2" s="45"/>
      <c r="D2" s="45"/>
      <c r="E2" s="45"/>
      <c r="F2" s="45"/>
      <c r="G2" s="45"/>
      <c r="H2" s="46"/>
      <c r="I2" s="47" t="s">
        <v>26</v>
      </c>
      <c r="J2" s="48"/>
      <c r="K2" s="48"/>
      <c r="L2" s="48"/>
      <c r="M2" s="48"/>
      <c r="N2" s="49"/>
      <c r="O2" s="47" t="s">
        <v>27</v>
      </c>
      <c r="P2" s="48"/>
      <c r="Q2" s="48"/>
      <c r="R2" s="48"/>
      <c r="S2" s="48"/>
      <c r="T2" s="49"/>
    </row>
    <row r="3" spans="2:20" ht="18" customHeight="1" thickBot="1" x14ac:dyDescent="0.3">
      <c r="B3" s="13"/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  <c r="I3" s="21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6" t="s">
        <v>10</v>
      </c>
      <c r="O3" s="21" t="s">
        <v>5</v>
      </c>
      <c r="P3" s="15" t="s">
        <v>6</v>
      </c>
      <c r="Q3" s="15" t="s">
        <v>7</v>
      </c>
      <c r="R3" s="15" t="s">
        <v>8</v>
      </c>
      <c r="S3" s="15" t="s">
        <v>9</v>
      </c>
      <c r="T3" s="16" t="s">
        <v>10</v>
      </c>
    </row>
    <row r="4" spans="2:20" ht="18" customHeight="1" x14ac:dyDescent="0.25">
      <c r="B4" s="37" t="s">
        <v>0</v>
      </c>
      <c r="C4" s="8">
        <v>6</v>
      </c>
      <c r="D4" s="9">
        <v>1271473.01</v>
      </c>
      <c r="E4" s="9">
        <v>0</v>
      </c>
      <c r="F4" s="9">
        <v>0</v>
      </c>
      <c r="G4" s="17">
        <v>6</v>
      </c>
      <c r="H4" s="18">
        <v>1271473.01</v>
      </c>
      <c r="I4" s="11">
        <v>1</v>
      </c>
      <c r="J4" s="9">
        <v>6174.2</v>
      </c>
      <c r="K4" s="9">
        <v>0</v>
      </c>
      <c r="L4" s="9">
        <v>0</v>
      </c>
      <c r="M4" s="17">
        <v>1</v>
      </c>
      <c r="N4" s="18">
        <v>6174.2</v>
      </c>
      <c r="O4" s="11">
        <v>1</v>
      </c>
      <c r="P4" s="9">
        <v>69995.08</v>
      </c>
      <c r="Q4" s="9">
        <v>4</v>
      </c>
      <c r="R4" s="9">
        <v>206221.08</v>
      </c>
      <c r="S4" s="17">
        <v>-3</v>
      </c>
      <c r="T4" s="18">
        <v>-136226</v>
      </c>
    </row>
    <row r="5" spans="2:20" ht="18" customHeight="1" x14ac:dyDescent="0.25">
      <c r="B5" s="38" t="s">
        <v>42</v>
      </c>
      <c r="C5" s="8">
        <v>23</v>
      </c>
      <c r="D5" s="9">
        <v>2332152.9</v>
      </c>
      <c r="E5" s="9">
        <v>25</v>
      </c>
      <c r="F5" s="9">
        <v>5034871.95</v>
      </c>
      <c r="G5" s="17">
        <v>-2</v>
      </c>
      <c r="H5" s="18">
        <v>-2702719.0500000003</v>
      </c>
      <c r="I5" s="11">
        <v>6</v>
      </c>
      <c r="J5" s="9">
        <v>2931582.51</v>
      </c>
      <c r="K5" s="9">
        <v>31</v>
      </c>
      <c r="L5" s="9">
        <v>9371426.4199999999</v>
      </c>
      <c r="M5" s="17">
        <v>-25</v>
      </c>
      <c r="N5" s="18">
        <v>-6439843.9100000001</v>
      </c>
      <c r="O5" s="11">
        <v>21</v>
      </c>
      <c r="P5" s="9">
        <v>2562721.9500000002</v>
      </c>
      <c r="Q5" s="9">
        <v>54</v>
      </c>
      <c r="R5" s="9">
        <v>12042389.720000001</v>
      </c>
      <c r="S5" s="17">
        <v>-33</v>
      </c>
      <c r="T5" s="18">
        <v>-9479667.7699999996</v>
      </c>
    </row>
    <row r="6" spans="2:20" ht="18" customHeight="1" x14ac:dyDescent="0.25">
      <c r="B6" s="38" t="s">
        <v>50</v>
      </c>
      <c r="C6" s="8">
        <v>1</v>
      </c>
      <c r="D6" s="9">
        <v>1675251</v>
      </c>
      <c r="E6" s="9">
        <v>51</v>
      </c>
      <c r="F6" s="9">
        <v>7171881.0599999996</v>
      </c>
      <c r="G6" s="17">
        <v>-50</v>
      </c>
      <c r="H6" s="18">
        <v>-5496630.0599999996</v>
      </c>
      <c r="I6" s="11">
        <v>3</v>
      </c>
      <c r="J6" s="9">
        <v>569614.98</v>
      </c>
      <c r="K6" s="9">
        <v>54</v>
      </c>
      <c r="L6" s="9">
        <v>9621132.9499999993</v>
      </c>
      <c r="M6" s="17">
        <v>-51</v>
      </c>
      <c r="N6" s="18">
        <v>-9051517.9699999988</v>
      </c>
      <c r="O6" s="11">
        <v>0</v>
      </c>
      <c r="P6" s="9">
        <v>0</v>
      </c>
      <c r="Q6" s="9">
        <v>44</v>
      </c>
      <c r="R6" s="9">
        <v>5933756.7599999998</v>
      </c>
      <c r="S6" s="17">
        <v>-44</v>
      </c>
      <c r="T6" s="18">
        <v>-5933756.7599999998</v>
      </c>
    </row>
    <row r="7" spans="2:20" ht="18" customHeight="1" x14ac:dyDescent="0.25">
      <c r="B7" s="38" t="s">
        <v>1</v>
      </c>
      <c r="C7" s="8">
        <v>0</v>
      </c>
      <c r="D7" s="9">
        <v>0</v>
      </c>
      <c r="E7" s="9">
        <v>3</v>
      </c>
      <c r="F7" s="9">
        <v>76921.63</v>
      </c>
      <c r="G7" s="17">
        <v>-3</v>
      </c>
      <c r="H7" s="18">
        <v>-76921.63</v>
      </c>
      <c r="I7" s="11">
        <v>0</v>
      </c>
      <c r="J7" s="9">
        <v>0</v>
      </c>
      <c r="K7" s="9">
        <v>1</v>
      </c>
      <c r="L7" s="9">
        <v>128196.82</v>
      </c>
      <c r="M7" s="17">
        <v>-1</v>
      </c>
      <c r="N7" s="18">
        <v>-128196.82</v>
      </c>
      <c r="O7" s="11">
        <v>0</v>
      </c>
      <c r="P7" s="9">
        <v>0</v>
      </c>
      <c r="Q7" s="9">
        <v>0</v>
      </c>
      <c r="R7" s="9">
        <v>0</v>
      </c>
      <c r="S7" s="17">
        <v>0</v>
      </c>
      <c r="T7" s="18">
        <v>0</v>
      </c>
    </row>
    <row r="8" spans="2:20" ht="18" customHeight="1" x14ac:dyDescent="0.25">
      <c r="B8" s="38" t="s">
        <v>30</v>
      </c>
      <c r="C8" s="8">
        <v>3</v>
      </c>
      <c r="D8" s="9">
        <v>676574.46</v>
      </c>
      <c r="E8" s="9">
        <v>6</v>
      </c>
      <c r="F8" s="9">
        <v>1221476.48</v>
      </c>
      <c r="G8" s="17">
        <v>-3</v>
      </c>
      <c r="H8" s="18">
        <v>-544902.02</v>
      </c>
      <c r="I8" s="11">
        <v>11</v>
      </c>
      <c r="J8" s="9">
        <v>4049740.24</v>
      </c>
      <c r="K8" s="9">
        <v>7</v>
      </c>
      <c r="L8" s="9">
        <v>3336163.55</v>
      </c>
      <c r="M8" s="17">
        <v>4</v>
      </c>
      <c r="N8" s="18">
        <v>713576.69000000041</v>
      </c>
      <c r="O8" s="11">
        <v>16</v>
      </c>
      <c r="P8" s="9">
        <v>1788861.46</v>
      </c>
      <c r="Q8" s="9">
        <v>6</v>
      </c>
      <c r="R8" s="9">
        <v>1746007.33</v>
      </c>
      <c r="S8" s="17">
        <v>10</v>
      </c>
      <c r="T8" s="18">
        <v>42854.129999999888</v>
      </c>
    </row>
    <row r="9" spans="2:20" ht="18" customHeight="1" x14ac:dyDescent="0.25">
      <c r="B9" s="38" t="s">
        <v>41</v>
      </c>
      <c r="C9" s="8">
        <v>0</v>
      </c>
      <c r="D9" s="9">
        <v>0</v>
      </c>
      <c r="E9" s="9">
        <v>5</v>
      </c>
      <c r="F9" s="9">
        <v>431450.22</v>
      </c>
      <c r="G9" s="17">
        <v>-5</v>
      </c>
      <c r="H9" s="18">
        <v>-431450.22</v>
      </c>
      <c r="I9" s="11">
        <v>0</v>
      </c>
      <c r="J9" s="9">
        <v>0</v>
      </c>
      <c r="K9" s="9">
        <v>4</v>
      </c>
      <c r="L9" s="9">
        <v>721059.11</v>
      </c>
      <c r="M9" s="17">
        <v>-4</v>
      </c>
      <c r="N9" s="18">
        <v>-721059.11</v>
      </c>
      <c r="O9" s="11">
        <v>0</v>
      </c>
      <c r="P9" s="9">
        <v>0</v>
      </c>
      <c r="Q9" s="9">
        <v>7</v>
      </c>
      <c r="R9" s="9">
        <v>623080.03</v>
      </c>
      <c r="S9" s="17">
        <v>-7</v>
      </c>
      <c r="T9" s="18">
        <v>-623080.03</v>
      </c>
    </row>
    <row r="10" spans="2:20" ht="18" customHeight="1" x14ac:dyDescent="0.25">
      <c r="B10" s="38" t="s">
        <v>2</v>
      </c>
      <c r="C10" s="8">
        <v>10</v>
      </c>
      <c r="D10" s="9">
        <v>730399.1</v>
      </c>
      <c r="E10" s="9">
        <v>14</v>
      </c>
      <c r="F10" s="9">
        <v>4302319.2699999996</v>
      </c>
      <c r="G10" s="17">
        <v>-4</v>
      </c>
      <c r="H10" s="18">
        <v>-3571920.1699999995</v>
      </c>
      <c r="I10" s="11">
        <v>26</v>
      </c>
      <c r="J10" s="9">
        <v>5169404.47</v>
      </c>
      <c r="K10" s="9">
        <v>13</v>
      </c>
      <c r="L10" s="9">
        <v>4597195.62</v>
      </c>
      <c r="M10" s="17">
        <v>13</v>
      </c>
      <c r="N10" s="18">
        <v>572208.84999999963</v>
      </c>
      <c r="O10" s="11">
        <v>26</v>
      </c>
      <c r="P10" s="9">
        <v>4394052.54</v>
      </c>
      <c r="Q10" s="9">
        <v>19</v>
      </c>
      <c r="R10" s="9">
        <v>4025986.6</v>
      </c>
      <c r="S10" s="17">
        <v>7</v>
      </c>
      <c r="T10" s="18">
        <v>368065.93999999994</v>
      </c>
    </row>
    <row r="11" spans="2:20" ht="18" customHeight="1" x14ac:dyDescent="0.25">
      <c r="B11" s="38" t="s">
        <v>40</v>
      </c>
      <c r="C11" s="8">
        <v>0</v>
      </c>
      <c r="D11" s="9">
        <v>0</v>
      </c>
      <c r="E11" s="9">
        <v>0</v>
      </c>
      <c r="F11" s="9">
        <v>0</v>
      </c>
      <c r="G11" s="17">
        <v>0</v>
      </c>
      <c r="H11" s="18">
        <v>0</v>
      </c>
      <c r="I11" s="11">
        <v>0</v>
      </c>
      <c r="J11" s="9">
        <v>0</v>
      </c>
      <c r="K11" s="9">
        <v>2</v>
      </c>
      <c r="L11" s="9">
        <v>434786.23</v>
      </c>
      <c r="M11" s="17">
        <v>-2</v>
      </c>
      <c r="N11" s="18">
        <v>-434786.23</v>
      </c>
      <c r="O11" s="11">
        <v>0</v>
      </c>
      <c r="P11" s="9">
        <v>0</v>
      </c>
      <c r="Q11" s="9">
        <v>2</v>
      </c>
      <c r="R11" s="9">
        <v>949336.67</v>
      </c>
      <c r="S11" s="17">
        <v>-2</v>
      </c>
      <c r="T11" s="18">
        <v>-949336.67</v>
      </c>
    </row>
    <row r="12" spans="2:20" ht="18" customHeight="1" x14ac:dyDescent="0.25">
      <c r="B12" s="38" t="s">
        <v>39</v>
      </c>
      <c r="C12" s="8">
        <v>68</v>
      </c>
      <c r="D12" s="9">
        <v>10903711.67</v>
      </c>
      <c r="E12" s="9">
        <v>21</v>
      </c>
      <c r="F12" s="9">
        <v>3070599.59</v>
      </c>
      <c r="G12" s="17">
        <v>47</v>
      </c>
      <c r="H12" s="18">
        <v>7833112.0800000001</v>
      </c>
      <c r="I12" s="11">
        <v>102</v>
      </c>
      <c r="J12" s="9">
        <v>15190478.99</v>
      </c>
      <c r="K12" s="9">
        <v>22</v>
      </c>
      <c r="L12" s="9">
        <v>2874499.79</v>
      </c>
      <c r="M12" s="17">
        <v>80</v>
      </c>
      <c r="N12" s="18">
        <v>12315979.199999999</v>
      </c>
      <c r="O12" s="11">
        <v>85</v>
      </c>
      <c r="P12" s="9">
        <v>16405781.960000001</v>
      </c>
      <c r="Q12" s="9">
        <v>29</v>
      </c>
      <c r="R12" s="9">
        <v>5305243.42</v>
      </c>
      <c r="S12" s="17">
        <v>56</v>
      </c>
      <c r="T12" s="18">
        <v>11100538.540000001</v>
      </c>
    </row>
    <row r="13" spans="2:20" ht="18" customHeight="1" x14ac:dyDescent="0.25">
      <c r="B13" s="38" t="s">
        <v>38</v>
      </c>
      <c r="C13" s="8">
        <v>0</v>
      </c>
      <c r="D13" s="9">
        <v>0</v>
      </c>
      <c r="E13" s="9">
        <v>2</v>
      </c>
      <c r="F13" s="9">
        <v>24273.64</v>
      </c>
      <c r="G13" s="17">
        <v>-2</v>
      </c>
      <c r="H13" s="18">
        <v>-24273.64</v>
      </c>
      <c r="I13" s="11">
        <v>0</v>
      </c>
      <c r="J13" s="9">
        <v>0</v>
      </c>
      <c r="K13" s="9">
        <v>0</v>
      </c>
      <c r="L13" s="9">
        <v>0</v>
      </c>
      <c r="M13" s="17">
        <v>0</v>
      </c>
      <c r="N13" s="18">
        <v>0</v>
      </c>
      <c r="O13" s="11">
        <v>0</v>
      </c>
      <c r="P13" s="9">
        <v>0</v>
      </c>
      <c r="Q13" s="9">
        <v>3</v>
      </c>
      <c r="R13" s="9">
        <v>150186.04999999999</v>
      </c>
      <c r="S13" s="17">
        <v>-3</v>
      </c>
      <c r="T13" s="18">
        <v>-150186.04999999999</v>
      </c>
    </row>
    <row r="14" spans="2:20" ht="18" customHeight="1" x14ac:dyDescent="0.25">
      <c r="B14" s="38" t="s">
        <v>37</v>
      </c>
      <c r="C14" s="8">
        <v>3</v>
      </c>
      <c r="D14" s="9">
        <v>193507.49</v>
      </c>
      <c r="E14" s="9">
        <v>7</v>
      </c>
      <c r="F14" s="9">
        <v>2163760.37</v>
      </c>
      <c r="G14" s="17">
        <v>-4</v>
      </c>
      <c r="H14" s="18">
        <v>-1970252.8800000001</v>
      </c>
      <c r="I14" s="11">
        <v>0</v>
      </c>
      <c r="J14" s="9">
        <v>0</v>
      </c>
      <c r="K14" s="9">
        <v>14</v>
      </c>
      <c r="L14" s="9">
        <v>4033853.56</v>
      </c>
      <c r="M14" s="17">
        <v>-14</v>
      </c>
      <c r="N14" s="18">
        <v>-4033853.56</v>
      </c>
      <c r="O14" s="11">
        <v>6</v>
      </c>
      <c r="P14" s="9">
        <v>1533221.51</v>
      </c>
      <c r="Q14" s="9">
        <v>19</v>
      </c>
      <c r="R14" s="9">
        <v>6526142.7400000002</v>
      </c>
      <c r="S14" s="17">
        <v>-13</v>
      </c>
      <c r="T14" s="18">
        <v>-4992921.2300000004</v>
      </c>
    </row>
    <row r="15" spans="2:20" ht="18" customHeight="1" x14ac:dyDescent="0.25">
      <c r="B15" s="38" t="s">
        <v>36</v>
      </c>
      <c r="C15" s="8">
        <v>6</v>
      </c>
      <c r="D15" s="9">
        <v>1473618</v>
      </c>
      <c r="E15" s="9">
        <v>316</v>
      </c>
      <c r="F15" s="9">
        <v>37642051.899999999</v>
      </c>
      <c r="G15" s="17">
        <v>-310</v>
      </c>
      <c r="H15" s="18">
        <v>-36168433.899999999</v>
      </c>
      <c r="I15" s="11">
        <v>4</v>
      </c>
      <c r="J15" s="9">
        <v>1342016.73</v>
      </c>
      <c r="K15" s="9">
        <v>332</v>
      </c>
      <c r="L15" s="9">
        <v>44472415.329999998</v>
      </c>
      <c r="M15" s="17">
        <v>-328</v>
      </c>
      <c r="N15" s="18">
        <v>-43130398.600000001</v>
      </c>
      <c r="O15" s="11">
        <v>3</v>
      </c>
      <c r="P15" s="9">
        <v>340982</v>
      </c>
      <c r="Q15" s="9">
        <v>377</v>
      </c>
      <c r="R15" s="9">
        <v>48746774.270000003</v>
      </c>
      <c r="S15" s="17">
        <v>-374</v>
      </c>
      <c r="T15" s="18">
        <v>-48405792.270000003</v>
      </c>
    </row>
    <row r="16" spans="2:20" ht="18" customHeight="1" x14ac:dyDescent="0.25">
      <c r="B16" s="38" t="s">
        <v>35</v>
      </c>
      <c r="C16" s="8">
        <v>27</v>
      </c>
      <c r="D16" s="9">
        <v>3412465.22</v>
      </c>
      <c r="E16" s="9">
        <v>30</v>
      </c>
      <c r="F16" s="9">
        <v>4356051</v>
      </c>
      <c r="G16" s="17">
        <v>-3</v>
      </c>
      <c r="H16" s="18">
        <v>-943585.7799999998</v>
      </c>
      <c r="I16" s="11">
        <v>42</v>
      </c>
      <c r="J16" s="9">
        <v>5921830.5700000003</v>
      </c>
      <c r="K16" s="9">
        <v>6</v>
      </c>
      <c r="L16" s="9">
        <v>646894</v>
      </c>
      <c r="M16" s="17">
        <v>36</v>
      </c>
      <c r="N16" s="18">
        <v>5274936.57</v>
      </c>
      <c r="O16" s="11">
        <v>53</v>
      </c>
      <c r="P16" s="9">
        <v>8465525.6500000004</v>
      </c>
      <c r="Q16" s="9">
        <v>10</v>
      </c>
      <c r="R16" s="9">
        <v>1709206</v>
      </c>
      <c r="S16" s="17">
        <v>43</v>
      </c>
      <c r="T16" s="18">
        <v>6756319.6500000004</v>
      </c>
    </row>
    <row r="17" spans="2:20" ht="18" customHeight="1" x14ac:dyDescent="0.25">
      <c r="B17" s="38" t="s">
        <v>34</v>
      </c>
      <c r="C17" s="8">
        <v>0</v>
      </c>
      <c r="D17" s="9">
        <v>0</v>
      </c>
      <c r="E17" s="9">
        <v>5</v>
      </c>
      <c r="F17" s="9">
        <v>400192</v>
      </c>
      <c r="G17" s="17">
        <v>-5</v>
      </c>
      <c r="H17" s="18">
        <v>-400192</v>
      </c>
      <c r="I17" s="11">
        <v>0</v>
      </c>
      <c r="J17" s="9">
        <v>0</v>
      </c>
      <c r="K17" s="9">
        <v>7</v>
      </c>
      <c r="L17" s="9">
        <v>473713</v>
      </c>
      <c r="M17" s="17">
        <v>-7</v>
      </c>
      <c r="N17" s="18">
        <v>-473713</v>
      </c>
      <c r="O17" s="11">
        <v>0</v>
      </c>
      <c r="P17" s="9">
        <v>0</v>
      </c>
      <c r="Q17" s="9">
        <v>3</v>
      </c>
      <c r="R17" s="9">
        <v>161271</v>
      </c>
      <c r="S17" s="17">
        <v>-3</v>
      </c>
      <c r="T17" s="18">
        <v>-161271</v>
      </c>
    </row>
    <row r="18" spans="2:20" ht="18" customHeight="1" x14ac:dyDescent="0.25">
      <c r="B18" s="38" t="s">
        <v>33</v>
      </c>
      <c r="C18" s="8">
        <v>152</v>
      </c>
      <c r="D18" s="9">
        <v>20794477.68</v>
      </c>
      <c r="E18" s="9">
        <v>16</v>
      </c>
      <c r="F18" s="9">
        <v>5293583</v>
      </c>
      <c r="G18" s="17">
        <v>136</v>
      </c>
      <c r="H18" s="18">
        <v>15500894.68</v>
      </c>
      <c r="I18" s="11">
        <v>157</v>
      </c>
      <c r="J18" s="9">
        <v>23495439.57</v>
      </c>
      <c r="K18" s="9">
        <v>28</v>
      </c>
      <c r="L18" s="9">
        <v>6072616</v>
      </c>
      <c r="M18" s="17">
        <v>129</v>
      </c>
      <c r="N18" s="18">
        <v>17422823.57</v>
      </c>
      <c r="O18" s="11">
        <v>171</v>
      </c>
      <c r="P18" s="9">
        <v>28181184.399999999</v>
      </c>
      <c r="Q18" s="9">
        <v>23</v>
      </c>
      <c r="R18" s="9">
        <v>7636030</v>
      </c>
      <c r="S18" s="17">
        <v>148</v>
      </c>
      <c r="T18" s="18">
        <v>20545154.399999999</v>
      </c>
    </row>
    <row r="19" spans="2:20" ht="18" customHeight="1" x14ac:dyDescent="0.25">
      <c r="B19" s="38" t="s">
        <v>32</v>
      </c>
      <c r="C19" s="8">
        <v>0</v>
      </c>
      <c r="D19" s="9">
        <v>0</v>
      </c>
      <c r="E19" s="9">
        <v>3</v>
      </c>
      <c r="F19" s="9">
        <v>203536</v>
      </c>
      <c r="G19" s="17">
        <v>-3</v>
      </c>
      <c r="H19" s="18">
        <v>-203536</v>
      </c>
      <c r="I19" s="11">
        <v>0</v>
      </c>
      <c r="J19" s="9">
        <v>0</v>
      </c>
      <c r="K19" s="9">
        <v>2</v>
      </c>
      <c r="L19" s="9">
        <v>109134</v>
      </c>
      <c r="M19" s="17">
        <v>-2</v>
      </c>
      <c r="N19" s="18">
        <v>-109134</v>
      </c>
      <c r="O19" s="11">
        <v>0</v>
      </c>
      <c r="P19" s="9">
        <v>0</v>
      </c>
      <c r="Q19" s="9">
        <v>3</v>
      </c>
      <c r="R19" s="9">
        <v>162838</v>
      </c>
      <c r="S19" s="17">
        <v>-3</v>
      </c>
      <c r="T19" s="18">
        <v>-162838</v>
      </c>
    </row>
    <row r="20" spans="2:20" ht="18" customHeight="1" x14ac:dyDescent="0.25">
      <c r="B20" s="38" t="s">
        <v>31</v>
      </c>
      <c r="C20" s="8">
        <v>0</v>
      </c>
      <c r="D20" s="9">
        <v>0</v>
      </c>
      <c r="E20" s="9">
        <v>3</v>
      </c>
      <c r="F20" s="9">
        <v>104769.31</v>
      </c>
      <c r="G20" s="17">
        <v>-3</v>
      </c>
      <c r="H20" s="18">
        <v>-104769.31</v>
      </c>
      <c r="I20" s="11">
        <v>0</v>
      </c>
      <c r="J20" s="9">
        <v>0</v>
      </c>
      <c r="K20" s="9">
        <v>0</v>
      </c>
      <c r="L20" s="9">
        <v>0</v>
      </c>
      <c r="M20" s="17">
        <v>0</v>
      </c>
      <c r="N20" s="18">
        <v>0</v>
      </c>
      <c r="O20" s="11">
        <v>0</v>
      </c>
      <c r="P20" s="9">
        <v>0</v>
      </c>
      <c r="Q20" s="9">
        <v>0</v>
      </c>
      <c r="R20" s="9">
        <v>0</v>
      </c>
      <c r="S20" s="17">
        <v>0</v>
      </c>
      <c r="T20" s="18">
        <v>0</v>
      </c>
    </row>
    <row r="21" spans="2:20" ht="18" customHeight="1" x14ac:dyDescent="0.25">
      <c r="B21" s="38" t="s">
        <v>43</v>
      </c>
      <c r="C21" s="8">
        <v>0</v>
      </c>
      <c r="D21" s="9">
        <v>0</v>
      </c>
      <c r="E21" s="9">
        <v>2</v>
      </c>
      <c r="F21" s="9">
        <v>180138</v>
      </c>
      <c r="G21" s="17">
        <v>-2</v>
      </c>
      <c r="H21" s="18">
        <v>-180138</v>
      </c>
      <c r="I21" s="11">
        <v>0</v>
      </c>
      <c r="J21" s="9">
        <v>0</v>
      </c>
      <c r="K21" s="9">
        <v>2</v>
      </c>
      <c r="L21" s="9">
        <v>76648</v>
      </c>
      <c r="M21" s="17">
        <v>-2</v>
      </c>
      <c r="N21" s="18">
        <v>-76648</v>
      </c>
      <c r="O21" s="11">
        <v>0</v>
      </c>
      <c r="P21" s="9">
        <v>0</v>
      </c>
      <c r="Q21" s="9">
        <v>2</v>
      </c>
      <c r="R21" s="9">
        <v>276480</v>
      </c>
      <c r="S21" s="17">
        <v>-2</v>
      </c>
      <c r="T21" s="18">
        <v>-276480</v>
      </c>
    </row>
    <row r="22" spans="2:20" ht="18" customHeight="1" x14ac:dyDescent="0.25">
      <c r="B22" s="38" t="s">
        <v>44</v>
      </c>
      <c r="C22" s="8">
        <v>69</v>
      </c>
      <c r="D22" s="9">
        <v>9045310.3599999994</v>
      </c>
      <c r="E22" s="9">
        <v>14</v>
      </c>
      <c r="F22" s="9">
        <v>1676705.28</v>
      </c>
      <c r="G22" s="17">
        <v>55</v>
      </c>
      <c r="H22" s="18">
        <v>7368605.0799999991</v>
      </c>
      <c r="I22" s="11">
        <v>58</v>
      </c>
      <c r="J22" s="9">
        <v>8321085.2000000002</v>
      </c>
      <c r="K22" s="9">
        <v>17</v>
      </c>
      <c r="L22" s="9">
        <v>2577558.46</v>
      </c>
      <c r="M22" s="17">
        <v>41</v>
      </c>
      <c r="N22" s="18">
        <v>5743526.7400000002</v>
      </c>
      <c r="O22" s="11">
        <v>74</v>
      </c>
      <c r="P22" s="9">
        <v>13287465.619999999</v>
      </c>
      <c r="Q22" s="9">
        <v>16</v>
      </c>
      <c r="R22" s="9">
        <v>3266286.11</v>
      </c>
      <c r="S22" s="17">
        <v>58</v>
      </c>
      <c r="T22" s="18">
        <v>10021179.51</v>
      </c>
    </row>
    <row r="23" spans="2:20" ht="18" customHeight="1" x14ac:dyDescent="0.25">
      <c r="B23" s="38" t="s">
        <v>45</v>
      </c>
      <c r="C23" s="8">
        <v>35</v>
      </c>
      <c r="D23" s="9">
        <v>8448428.5600000005</v>
      </c>
      <c r="E23" s="9">
        <v>2</v>
      </c>
      <c r="F23" s="9">
        <v>73671</v>
      </c>
      <c r="G23" s="17">
        <v>33</v>
      </c>
      <c r="H23" s="18">
        <v>8374757.5600000005</v>
      </c>
      <c r="I23" s="11">
        <v>30</v>
      </c>
      <c r="J23" s="9">
        <v>8410978.2300000004</v>
      </c>
      <c r="K23" s="9">
        <v>1</v>
      </c>
      <c r="L23" s="9">
        <v>13769</v>
      </c>
      <c r="M23" s="17">
        <v>29</v>
      </c>
      <c r="N23" s="18">
        <v>8397209.2300000004</v>
      </c>
      <c r="O23" s="11">
        <v>28</v>
      </c>
      <c r="P23" s="9">
        <v>9469362.7799999993</v>
      </c>
      <c r="Q23" s="9">
        <v>6</v>
      </c>
      <c r="R23" s="9">
        <v>1034083</v>
      </c>
      <c r="S23" s="17">
        <v>22</v>
      </c>
      <c r="T23" s="18">
        <v>8435279.7799999993</v>
      </c>
    </row>
    <row r="24" spans="2:20" ht="18" customHeight="1" x14ac:dyDescent="0.25">
      <c r="B24" s="38" t="s">
        <v>46</v>
      </c>
      <c r="C24" s="8">
        <v>0</v>
      </c>
      <c r="D24" s="9">
        <v>0</v>
      </c>
      <c r="E24" s="9">
        <v>24</v>
      </c>
      <c r="F24" s="9">
        <v>2073949.58</v>
      </c>
      <c r="G24" s="17">
        <v>-24</v>
      </c>
      <c r="H24" s="18">
        <v>-2073949.58</v>
      </c>
      <c r="I24" s="11">
        <v>0</v>
      </c>
      <c r="J24" s="9">
        <v>0</v>
      </c>
      <c r="K24" s="9">
        <v>29</v>
      </c>
      <c r="L24" s="9">
        <v>3221068.85</v>
      </c>
      <c r="M24" s="17">
        <v>-29</v>
      </c>
      <c r="N24" s="18">
        <v>-3221068.85</v>
      </c>
      <c r="O24" s="11">
        <v>0</v>
      </c>
      <c r="P24" s="9">
        <v>0</v>
      </c>
      <c r="Q24" s="9">
        <v>29</v>
      </c>
      <c r="R24" s="9">
        <v>2710618.59</v>
      </c>
      <c r="S24" s="17">
        <v>-29</v>
      </c>
      <c r="T24" s="18">
        <v>-2710618.59</v>
      </c>
    </row>
    <row r="25" spans="2:20" ht="18" customHeight="1" x14ac:dyDescent="0.25">
      <c r="B25" s="38" t="s">
        <v>47</v>
      </c>
      <c r="C25" s="8">
        <v>0</v>
      </c>
      <c r="D25" s="9">
        <v>0</v>
      </c>
      <c r="E25" s="9">
        <v>0</v>
      </c>
      <c r="F25" s="9">
        <v>0</v>
      </c>
      <c r="G25" s="17">
        <v>0</v>
      </c>
      <c r="H25" s="18">
        <v>0</v>
      </c>
      <c r="I25" s="11">
        <v>0</v>
      </c>
      <c r="J25" s="9">
        <v>0</v>
      </c>
      <c r="K25" s="9">
        <v>3</v>
      </c>
      <c r="L25" s="9">
        <v>129836.2</v>
      </c>
      <c r="M25" s="17">
        <v>-3</v>
      </c>
      <c r="N25" s="18">
        <v>-129836.2</v>
      </c>
      <c r="O25" s="11">
        <v>0</v>
      </c>
      <c r="P25" s="9">
        <v>0</v>
      </c>
      <c r="Q25" s="9">
        <v>1</v>
      </c>
      <c r="R25" s="9">
        <v>131212.16</v>
      </c>
      <c r="S25" s="17">
        <v>-1</v>
      </c>
      <c r="T25" s="18">
        <v>-131212.16</v>
      </c>
    </row>
    <row r="26" spans="2:20" ht="18" customHeight="1" x14ac:dyDescent="0.25">
      <c r="B26" s="38" t="s">
        <v>3</v>
      </c>
      <c r="C26" s="8">
        <v>2</v>
      </c>
      <c r="D26" s="9">
        <v>332383.15999999997</v>
      </c>
      <c r="E26" s="9">
        <v>2</v>
      </c>
      <c r="F26" s="9">
        <v>1767571.98</v>
      </c>
      <c r="G26" s="17">
        <v>0</v>
      </c>
      <c r="H26" s="18">
        <v>-1435188.82</v>
      </c>
      <c r="I26" s="11">
        <v>0</v>
      </c>
      <c r="J26" s="9">
        <v>0</v>
      </c>
      <c r="K26" s="9">
        <v>7</v>
      </c>
      <c r="L26" s="9">
        <v>2294167.88</v>
      </c>
      <c r="M26" s="17">
        <v>-7</v>
      </c>
      <c r="N26" s="18">
        <v>-2294167.88</v>
      </c>
      <c r="O26" s="11">
        <v>0</v>
      </c>
      <c r="P26" s="9">
        <v>0</v>
      </c>
      <c r="Q26" s="9">
        <v>10</v>
      </c>
      <c r="R26" s="9">
        <v>5095918.87</v>
      </c>
      <c r="S26" s="17">
        <v>-10</v>
      </c>
      <c r="T26" s="18">
        <v>-5095918.87</v>
      </c>
    </row>
    <row r="27" spans="2:20" ht="18" customHeight="1" x14ac:dyDescent="0.25">
      <c r="B27" s="38" t="s">
        <v>48</v>
      </c>
      <c r="C27" s="8">
        <v>172</v>
      </c>
      <c r="D27" s="9">
        <v>21362475.300000001</v>
      </c>
      <c r="E27" s="9">
        <v>20</v>
      </c>
      <c r="F27" s="9">
        <v>5295245.42</v>
      </c>
      <c r="G27" s="17">
        <v>152</v>
      </c>
      <c r="H27" s="18">
        <v>16067229.880000001</v>
      </c>
      <c r="I27" s="11">
        <v>183</v>
      </c>
      <c r="J27" s="9">
        <v>31010370.949999999</v>
      </c>
      <c r="K27" s="9">
        <v>36</v>
      </c>
      <c r="L27" s="9">
        <v>11048808.699999999</v>
      </c>
      <c r="M27" s="17">
        <v>147</v>
      </c>
      <c r="N27" s="18">
        <v>19961562.25</v>
      </c>
      <c r="O27" s="11">
        <v>236</v>
      </c>
      <c r="P27" s="9">
        <v>34768624.719999999</v>
      </c>
      <c r="Q27" s="9">
        <v>39</v>
      </c>
      <c r="R27" s="9">
        <v>12340333.67</v>
      </c>
      <c r="S27" s="17">
        <v>197</v>
      </c>
      <c r="T27" s="18">
        <v>22428291.049999997</v>
      </c>
    </row>
    <row r="28" spans="2:20" ht="18" customHeight="1" x14ac:dyDescent="0.25">
      <c r="B28" s="38" t="s">
        <v>49</v>
      </c>
      <c r="C28" s="8">
        <v>0</v>
      </c>
      <c r="D28" s="9">
        <v>0</v>
      </c>
      <c r="E28" s="9">
        <v>6</v>
      </c>
      <c r="F28" s="9">
        <v>87209.23</v>
      </c>
      <c r="G28" s="17">
        <v>-6</v>
      </c>
      <c r="H28" s="18">
        <v>-87209.23</v>
      </c>
      <c r="I28" s="11">
        <v>0</v>
      </c>
      <c r="J28" s="9">
        <v>0</v>
      </c>
      <c r="K28" s="9">
        <v>5</v>
      </c>
      <c r="L28" s="9">
        <v>163773.17000000001</v>
      </c>
      <c r="M28" s="17">
        <v>-5</v>
      </c>
      <c r="N28" s="18">
        <v>-163773.17000000001</v>
      </c>
      <c r="O28" s="11">
        <v>0</v>
      </c>
      <c r="P28" s="9">
        <v>0</v>
      </c>
      <c r="Q28" s="9">
        <v>14</v>
      </c>
      <c r="R28" s="9">
        <v>488377.59999999998</v>
      </c>
      <c r="S28" s="17">
        <v>-14</v>
      </c>
      <c r="T28" s="18">
        <v>-488377.59999999998</v>
      </c>
    </row>
    <row r="29" spans="2:20" ht="18" customHeight="1" thickBot="1" x14ac:dyDescent="0.3">
      <c r="B29" s="39" t="s">
        <v>4</v>
      </c>
      <c r="C29" s="10">
        <v>577</v>
      </c>
      <c r="D29" s="12">
        <v>82652227.909999996</v>
      </c>
      <c r="E29" s="12">
        <v>577</v>
      </c>
      <c r="F29" s="12">
        <v>82652227.910000011</v>
      </c>
      <c r="G29" s="19">
        <f>SUM(G4:G28)</f>
        <v>0</v>
      </c>
      <c r="H29" s="20">
        <f>SUM(H4:H28)</f>
        <v>2.3137545213103294E-9</v>
      </c>
      <c r="I29" s="12">
        <f>SUM(I4:I28)</f>
        <v>623</v>
      </c>
      <c r="J29" s="12">
        <f t="shared" ref="J29:L29" si="0">SUM(J4:J28)</f>
        <v>106418716.64</v>
      </c>
      <c r="K29" s="12">
        <f t="shared" si="0"/>
        <v>623</v>
      </c>
      <c r="L29" s="12">
        <f t="shared" si="0"/>
        <v>106418716.63999999</v>
      </c>
      <c r="M29" s="19">
        <f>SUM(M4:M28)</f>
        <v>0</v>
      </c>
      <c r="N29" s="19">
        <f>SUM(N4:N28)</f>
        <v>-1.9499566406011581E-9</v>
      </c>
      <c r="O29" s="12">
        <f>SUM(O4:O28)</f>
        <v>720</v>
      </c>
      <c r="P29" s="12">
        <f t="shared" ref="P29:R29" si="1">SUM(P4:P28)</f>
        <v>121267779.67</v>
      </c>
      <c r="Q29" s="12">
        <f t="shared" si="1"/>
        <v>720</v>
      </c>
      <c r="R29" s="12">
        <f t="shared" si="1"/>
        <v>121267779.67000002</v>
      </c>
      <c r="S29" s="19">
        <f>SUM(S4:S28)</f>
        <v>0</v>
      </c>
      <c r="T29" s="19">
        <f>SUM(T4:T28)</f>
        <v>-9.6624717116355896E-9</v>
      </c>
    </row>
  </sheetData>
  <mergeCells count="3">
    <mergeCell ref="B2:H2"/>
    <mergeCell ref="I2:N2"/>
    <mergeCell ref="O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Total</vt:lpstr>
      <vt:lpstr>Q1-2021</vt:lpstr>
      <vt:lpstr>Q2-2021</vt:lpstr>
      <vt:lpstr>Q3-2021</vt:lpstr>
      <vt:lpstr>Q4-2021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2021-10-14T13:10:21Z</dcterms:created>
  <dcterms:modified xsi:type="dcterms:W3CDTF">2022-02-24T09:30:43Z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2021-10-18T14:19:44Z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60a60fab-dd48-4d9a-8b59-47d35f394a33</vt:lpwstr>
  </property>
  <property fmtid="{D5CDD505-2E9C-101B-9397-08002B2CF9AE}" pid="10" name="MSIP_Label_0d842a68-ad7d-4a83-8399-dc200610c472_ContentBits">
    <vt:lpwstr>0</vt:lpwstr>
  </property>
</Properties>
</file>